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FAED46A-7EBF-417A-8F0F-B5744F963C01}" xr6:coauthVersionLast="41" xr6:coauthVersionMax="41" xr10:uidLastSave="{00000000-0000-0000-0000-000000000000}"/>
  <bookViews>
    <workbookView xWindow="-120" yWindow="-120" windowWidth="20730" windowHeight="11160" tabRatio="757" firstSheet="1" activeTab="8" xr2:uid="{00000000-000D-0000-FFFF-FFFF00000000}"/>
  </bookViews>
  <sheets>
    <sheet name="MainSheet" sheetId="1" r:id="rId1"/>
    <sheet name="BASE_fund_1_2" sheetId="6" r:id="rId2"/>
    <sheet name="Sheet1" sheetId="15" r:id="rId3"/>
    <sheet name="BASE_fund_1_2 (2)" sheetId="13" r:id="rId4"/>
    <sheet name="NoFatigue_3" sheetId="7" r:id="rId5"/>
    <sheet name="AdditiveTheta_4_5" sheetId="10" r:id="rId6"/>
    <sheet name="Nonadditive_6" sheetId="9" r:id="rId7"/>
    <sheet name="FatAcc_7" sheetId="11" r:id="rId8"/>
    <sheet name="Runtime_cmax" sheetId="16" r:id="rId9"/>
    <sheet name="Read Me" sheetId="2" r:id="rId10"/>
    <sheet name="AdditiveTheta_4_5_old" sheetId="8" r:id="rId11"/>
    <sheet name="Sheet2" sheetId="12" r:id="rId12"/>
  </sheets>
  <definedNames>
    <definedName name="_xlnm._FilterDatabase" localSheetId="5" hidden="1">AdditiveTheta_4_5!$A$20:$AI$20</definedName>
    <definedName name="_xlnm._FilterDatabase" localSheetId="10" hidden="1">AdditiveTheta_4_5_old!$A$19:$AH$33</definedName>
    <definedName name="_xlnm._FilterDatabase" localSheetId="1" hidden="1">BASE_fund_1_2!$A$21:$AC$21</definedName>
    <definedName name="_xlnm._FilterDatabase" localSheetId="3" hidden="1">'BASE_fund_1_2 (2)'!$A$21:$AC$21</definedName>
    <definedName name="_xlnm._FilterDatabase" localSheetId="7" hidden="1">FatAcc_7!$A$18:$AI$18</definedName>
    <definedName name="_xlnm._FilterDatabase" localSheetId="0" hidden="1">MainSheet!$A$1:$AK$678</definedName>
    <definedName name="_xlnm._FilterDatabase" localSheetId="4" hidden="1">NoFatigue_3!$A$14:$AB$23</definedName>
    <definedName name="_xlnm._FilterDatabase" localSheetId="6" hidden="1">Nonadditive_6!$A$19:$AH$19</definedName>
    <definedName name="_xlnm._FilterDatabase" localSheetId="8" hidden="1">Runtime_cmax!$A$1:$AG$1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1" l="1"/>
  <c r="I36" i="11"/>
  <c r="L36" i="11"/>
  <c r="C43" i="9"/>
  <c r="D28" i="7"/>
  <c r="F58" i="13"/>
  <c r="F51" i="13"/>
  <c r="AA568" i="1" l="1"/>
  <c r="AA569" i="1"/>
  <c r="AA232" i="1"/>
  <c r="AA233" i="1"/>
  <c r="I137" i="16" l="1"/>
  <c r="I138" i="16"/>
  <c r="I139" i="16"/>
  <c r="F139" i="16"/>
  <c r="F138" i="16"/>
  <c r="F137" i="16"/>
  <c r="H139" i="16"/>
  <c r="H138" i="16"/>
  <c r="H137" i="16"/>
  <c r="J139" i="16"/>
  <c r="J138" i="16"/>
  <c r="J137" i="16"/>
  <c r="N34" i="11" l="1"/>
  <c r="N35" i="11"/>
  <c r="N36" i="11"/>
  <c r="N37" i="11"/>
  <c r="N38" i="11"/>
  <c r="N40" i="11"/>
  <c r="N41" i="11"/>
  <c r="N42" i="11"/>
  <c r="N43" i="11"/>
  <c r="N44" i="11"/>
  <c r="N45" i="11"/>
  <c r="N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A36" i="11"/>
  <c r="B36" i="11"/>
  <c r="C36" i="11"/>
  <c r="E36" i="11"/>
  <c r="F36" i="11"/>
  <c r="G36" i="11"/>
  <c r="H36" i="11"/>
  <c r="J36" i="11"/>
  <c r="K36" i="11"/>
  <c r="M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M33" i="11"/>
  <c r="K33" i="11"/>
  <c r="J33" i="11"/>
  <c r="I33" i="11"/>
  <c r="H33" i="11"/>
  <c r="G33" i="11"/>
  <c r="F33" i="11"/>
  <c r="E33" i="11"/>
  <c r="D33" i="11"/>
  <c r="C33" i="11"/>
  <c r="B33" i="11"/>
  <c r="A33" i="11"/>
  <c r="L33" i="1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K675" i="1" l="1"/>
  <c r="AK671" i="1"/>
  <c r="AK667" i="1"/>
  <c r="AK663" i="1"/>
  <c r="AK659" i="1"/>
  <c r="AK655" i="1"/>
  <c r="AK15" i="1"/>
  <c r="AK651" i="1"/>
  <c r="AK647" i="1"/>
  <c r="AK643" i="1"/>
  <c r="AK639" i="1"/>
  <c r="AK635" i="1"/>
  <c r="AK631" i="1"/>
  <c r="AK627" i="1"/>
  <c r="AK623" i="1"/>
  <c r="AK619" i="1"/>
  <c r="AK615" i="1"/>
  <c r="AK611" i="1"/>
  <c r="AK607" i="1"/>
  <c r="AK603" i="1"/>
  <c r="AK599" i="1"/>
  <c r="AK595" i="1"/>
  <c r="AK591" i="1"/>
  <c r="AK587" i="1"/>
  <c r="AK583" i="1"/>
  <c r="AK579" i="1"/>
  <c r="AK575" i="1"/>
  <c r="AK567" i="1"/>
  <c r="AK559" i="1"/>
  <c r="AK551" i="1"/>
  <c r="AK543" i="1"/>
  <c r="AK535" i="1"/>
  <c r="AK527" i="1"/>
  <c r="AK519" i="1"/>
  <c r="AK511" i="1"/>
  <c r="AK503" i="1"/>
  <c r="AK495" i="1"/>
  <c r="AK487" i="1"/>
  <c r="AK479" i="1"/>
  <c r="AK471" i="1"/>
  <c r="AK463" i="1"/>
  <c r="AK455" i="1"/>
  <c r="AK447" i="1"/>
  <c r="AK439" i="1"/>
  <c r="AK431" i="1"/>
  <c r="AK423" i="1"/>
  <c r="AK415" i="1"/>
  <c r="AK407" i="1"/>
  <c r="AK399" i="1"/>
  <c r="AK391" i="1"/>
  <c r="AK383" i="1"/>
  <c r="AK375" i="1"/>
  <c r="AK367" i="1"/>
  <c r="AK359" i="1"/>
  <c r="AK351" i="1"/>
  <c r="AK343" i="1"/>
  <c r="AK335" i="1"/>
  <c r="AK327" i="1"/>
  <c r="AK319" i="1"/>
  <c r="AK311" i="1"/>
  <c r="AK303" i="1"/>
  <c r="AK295" i="1"/>
  <c r="AK287" i="1"/>
  <c r="AK279" i="1"/>
  <c r="AK271" i="1"/>
  <c r="AK263" i="1"/>
  <c r="AK255" i="1"/>
  <c r="AK247" i="1"/>
  <c r="AK239" i="1"/>
  <c r="AK231" i="1"/>
  <c r="AK223" i="1"/>
  <c r="AK215" i="1"/>
  <c r="AK207" i="1"/>
  <c r="AK199" i="1"/>
  <c r="AK191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63" i="1"/>
  <c r="AK55" i="1"/>
  <c r="AK47" i="1"/>
  <c r="AK39" i="1"/>
  <c r="AK31" i="1"/>
  <c r="AK23" i="1"/>
  <c r="AK7" i="1"/>
  <c r="AJ583" i="1"/>
  <c r="AJ11" i="1"/>
  <c r="AJ543" i="1"/>
  <c r="AJ675" i="1"/>
  <c r="AJ671" i="1"/>
  <c r="AJ667" i="1"/>
  <c r="AJ663" i="1"/>
  <c r="AJ659" i="1"/>
  <c r="AJ655" i="1"/>
  <c r="AJ651" i="1"/>
  <c r="AJ647" i="1"/>
  <c r="AJ643" i="1"/>
  <c r="AJ639" i="1"/>
  <c r="AJ635" i="1"/>
  <c r="AJ631" i="1"/>
  <c r="AJ627" i="1"/>
  <c r="AJ623" i="1"/>
  <c r="AJ619" i="1"/>
  <c r="AJ615" i="1"/>
  <c r="AJ611" i="1"/>
  <c r="AJ607" i="1"/>
  <c r="AJ603" i="1"/>
  <c r="AJ599" i="1"/>
  <c r="AJ595" i="1"/>
  <c r="AJ591" i="1"/>
  <c r="AJ587" i="1"/>
  <c r="AJ579" i="1"/>
  <c r="AJ575" i="1"/>
  <c r="AJ571" i="1"/>
  <c r="AJ567" i="1"/>
  <c r="AJ563" i="1"/>
  <c r="AJ559" i="1"/>
  <c r="AJ555" i="1"/>
  <c r="AJ551" i="1"/>
  <c r="AJ547" i="1"/>
  <c r="AJ539" i="1"/>
  <c r="AJ535" i="1"/>
  <c r="AJ531" i="1"/>
  <c r="AJ527" i="1"/>
  <c r="AJ523" i="1"/>
  <c r="AJ519" i="1"/>
  <c r="AJ515" i="1"/>
  <c r="AJ511" i="1"/>
  <c r="AJ507" i="1"/>
  <c r="AJ503" i="1"/>
  <c r="AJ499" i="1"/>
  <c r="AJ495" i="1"/>
  <c r="AJ491" i="1"/>
  <c r="AJ487" i="1"/>
  <c r="AJ483" i="1"/>
  <c r="AJ479" i="1"/>
  <c r="AJ475" i="1"/>
  <c r="AJ471" i="1"/>
  <c r="AJ467" i="1"/>
  <c r="AJ463" i="1"/>
  <c r="AJ459" i="1"/>
  <c r="AJ455" i="1"/>
  <c r="AJ451" i="1"/>
  <c r="AJ447" i="1"/>
  <c r="AJ443" i="1"/>
  <c r="AJ439" i="1"/>
  <c r="AJ435" i="1"/>
  <c r="AJ431" i="1"/>
  <c r="AJ427" i="1"/>
  <c r="AJ423" i="1"/>
  <c r="AJ419" i="1"/>
  <c r="AJ415" i="1"/>
  <c r="AJ411" i="1"/>
  <c r="AJ407" i="1"/>
  <c r="AJ403" i="1"/>
  <c r="AJ399" i="1"/>
  <c r="AJ395" i="1"/>
  <c r="AJ391" i="1"/>
  <c r="AJ387" i="1"/>
  <c r="AJ383" i="1"/>
  <c r="AJ379" i="1"/>
  <c r="AJ375" i="1"/>
  <c r="AJ371" i="1"/>
  <c r="AJ367" i="1"/>
  <c r="AJ363" i="1"/>
  <c r="AJ359" i="1"/>
  <c r="AJ355" i="1"/>
  <c r="AJ351" i="1"/>
  <c r="AJ347" i="1"/>
  <c r="AJ343" i="1"/>
  <c r="AJ339" i="1"/>
  <c r="AJ335" i="1"/>
  <c r="AJ331" i="1"/>
  <c r="AJ327" i="1"/>
  <c r="AJ323" i="1"/>
  <c r="AJ319" i="1"/>
  <c r="AJ315" i="1"/>
  <c r="AJ311" i="1"/>
  <c r="AJ307" i="1"/>
  <c r="AJ303" i="1"/>
  <c r="AJ299" i="1"/>
  <c r="AJ295" i="1"/>
  <c r="AJ291" i="1"/>
  <c r="AJ287" i="1"/>
  <c r="AJ283" i="1"/>
  <c r="AJ279" i="1"/>
  <c r="AJ275" i="1"/>
  <c r="AJ271" i="1"/>
  <c r="AJ267" i="1"/>
  <c r="AJ263" i="1"/>
  <c r="AJ259" i="1"/>
  <c r="AJ255" i="1"/>
  <c r="AJ251" i="1"/>
  <c r="AJ247" i="1"/>
  <c r="AJ243" i="1"/>
  <c r="AJ239" i="1"/>
  <c r="AJ235" i="1"/>
  <c r="AJ231" i="1"/>
  <c r="AJ227" i="1"/>
  <c r="AJ223" i="1"/>
  <c r="AJ219" i="1"/>
  <c r="AJ215" i="1"/>
  <c r="AJ211" i="1"/>
  <c r="AJ207" i="1"/>
  <c r="AJ203" i="1"/>
  <c r="AJ199" i="1"/>
  <c r="AJ195" i="1"/>
  <c r="AJ191" i="1"/>
  <c r="AJ187" i="1"/>
  <c r="AJ183" i="1"/>
  <c r="AJ179" i="1"/>
  <c r="AJ175" i="1"/>
  <c r="AJ171" i="1"/>
  <c r="AJ167" i="1"/>
  <c r="AJ163" i="1"/>
  <c r="AJ159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7" i="1"/>
  <c r="AJ3" i="1"/>
  <c r="AF577" i="1" l="1"/>
  <c r="AF581" i="1"/>
  <c r="AF580" i="1"/>
  <c r="AF579" i="1"/>
  <c r="AF578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P58" i="13" l="1"/>
  <c r="O58" i="13"/>
  <c r="N58" i="13"/>
  <c r="M58" i="13"/>
  <c r="L58" i="13"/>
  <c r="K58" i="13"/>
  <c r="J58" i="13"/>
  <c r="I58" i="13"/>
  <c r="H58" i="13"/>
  <c r="G58" i="13"/>
  <c r="E58" i="13"/>
  <c r="D58" i="13"/>
  <c r="B58" i="13"/>
  <c r="A58" i="13"/>
  <c r="C58" i="13" s="1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B57" i="13"/>
  <c r="A57" i="13"/>
  <c r="C57" i="13" s="1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B56" i="13"/>
  <c r="A56" i="13"/>
  <c r="C56" i="13" s="1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B55" i="13"/>
  <c r="A55" i="13"/>
  <c r="C55" i="13" s="1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B54" i="13"/>
  <c r="A54" i="13"/>
  <c r="C54" i="13" s="1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B53" i="13"/>
  <c r="A53" i="13"/>
  <c r="C53" i="13" s="1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B52" i="13"/>
  <c r="A52" i="13"/>
  <c r="C52" i="13" s="1"/>
  <c r="P51" i="13"/>
  <c r="O51" i="13"/>
  <c r="N51" i="13"/>
  <c r="M51" i="13"/>
  <c r="L51" i="13"/>
  <c r="K51" i="13"/>
  <c r="J51" i="13"/>
  <c r="I51" i="13"/>
  <c r="H51" i="13"/>
  <c r="G51" i="13"/>
  <c r="E51" i="13"/>
  <c r="D51" i="13"/>
  <c r="B51" i="13"/>
  <c r="A51" i="13"/>
  <c r="C51" i="13" s="1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B48" i="13"/>
  <c r="A48" i="13"/>
  <c r="C48" i="13" s="1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B47" i="13"/>
  <c r="A47" i="13"/>
  <c r="C47" i="13" s="1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B46" i="13"/>
  <c r="A46" i="13"/>
  <c r="C46" i="13" s="1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B45" i="13"/>
  <c r="A45" i="13"/>
  <c r="C45" i="13" s="1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B44" i="13"/>
  <c r="A44" i="13"/>
  <c r="C44" i="13" s="1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B43" i="13"/>
  <c r="A43" i="13"/>
  <c r="C43" i="13" s="1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B42" i="13"/>
  <c r="A42" i="13"/>
  <c r="C42" i="13" s="1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B41" i="13"/>
  <c r="A41" i="13"/>
  <c r="C41" i="13" s="1"/>
  <c r="E38" i="10" l="1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J39" i="10"/>
  <c r="J40" i="10"/>
  <c r="J41" i="10"/>
  <c r="J42" i="10"/>
  <c r="J43" i="10"/>
  <c r="J45" i="10"/>
  <c r="J46" i="10"/>
  <c r="J47" i="10"/>
  <c r="J48" i="10"/>
  <c r="J49" i="10"/>
  <c r="J50" i="10"/>
  <c r="J38" i="10"/>
  <c r="C39" i="10"/>
  <c r="D39" i="10"/>
  <c r="E39" i="10"/>
  <c r="F39" i="10"/>
  <c r="G39" i="10"/>
  <c r="H39" i="10"/>
  <c r="I39" i="10"/>
  <c r="C40" i="10"/>
  <c r="D40" i="10"/>
  <c r="E40" i="10"/>
  <c r="F40" i="10"/>
  <c r="G40" i="10"/>
  <c r="H40" i="10"/>
  <c r="I40" i="10"/>
  <c r="C41" i="10"/>
  <c r="D41" i="10"/>
  <c r="E41" i="10"/>
  <c r="F41" i="10"/>
  <c r="G41" i="10"/>
  <c r="H41" i="10"/>
  <c r="I41" i="10"/>
  <c r="C42" i="10"/>
  <c r="D42" i="10"/>
  <c r="E42" i="10"/>
  <c r="F42" i="10"/>
  <c r="G42" i="10"/>
  <c r="H42" i="10"/>
  <c r="I42" i="10"/>
  <c r="C43" i="10"/>
  <c r="D43" i="10"/>
  <c r="E43" i="10"/>
  <c r="F43" i="10"/>
  <c r="G43" i="10"/>
  <c r="H43" i="10"/>
  <c r="I43" i="10"/>
  <c r="C45" i="10"/>
  <c r="D45" i="10"/>
  <c r="E45" i="10"/>
  <c r="F45" i="10"/>
  <c r="G45" i="10"/>
  <c r="H45" i="10"/>
  <c r="I45" i="10"/>
  <c r="C46" i="10"/>
  <c r="D46" i="10"/>
  <c r="E46" i="10"/>
  <c r="F46" i="10"/>
  <c r="G46" i="10"/>
  <c r="H46" i="10"/>
  <c r="I46" i="10"/>
  <c r="C47" i="10"/>
  <c r="D47" i="10"/>
  <c r="E47" i="10"/>
  <c r="F47" i="10"/>
  <c r="G47" i="10"/>
  <c r="H47" i="10"/>
  <c r="I47" i="10"/>
  <c r="C48" i="10"/>
  <c r="D48" i="10"/>
  <c r="E48" i="10"/>
  <c r="F48" i="10"/>
  <c r="G48" i="10"/>
  <c r="H48" i="10"/>
  <c r="I48" i="10"/>
  <c r="C49" i="10"/>
  <c r="D49" i="10"/>
  <c r="E49" i="10"/>
  <c r="F49" i="10"/>
  <c r="G49" i="10"/>
  <c r="H49" i="10"/>
  <c r="I49" i="10"/>
  <c r="C50" i="10"/>
  <c r="D50" i="10"/>
  <c r="E50" i="10"/>
  <c r="F50" i="10"/>
  <c r="G50" i="10"/>
  <c r="H50" i="10"/>
  <c r="I50" i="10"/>
  <c r="D38" i="10"/>
  <c r="F38" i="10"/>
  <c r="G38" i="10"/>
  <c r="H38" i="10"/>
  <c r="I38" i="10"/>
  <c r="C38" i="10"/>
  <c r="B39" i="10"/>
  <c r="B40" i="10"/>
  <c r="B41" i="10"/>
  <c r="B42" i="10"/>
  <c r="B43" i="10"/>
  <c r="B45" i="10"/>
  <c r="B46" i="10"/>
  <c r="B47" i="10"/>
  <c r="B48" i="10"/>
  <c r="B49" i="10"/>
  <c r="B50" i="10"/>
  <c r="B38" i="10"/>
  <c r="A39" i="10"/>
  <c r="A40" i="10"/>
  <c r="A41" i="10"/>
  <c r="A42" i="10"/>
  <c r="A43" i="10"/>
  <c r="A45" i="10"/>
  <c r="A46" i="10"/>
  <c r="A47" i="10"/>
  <c r="A48" i="10"/>
  <c r="A49" i="10"/>
  <c r="A50" i="10"/>
  <c r="A38" i="10"/>
  <c r="AD2" i="1" l="1"/>
  <c r="K42" i="9" l="1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J43" i="9"/>
  <c r="J44" i="9"/>
  <c r="J45" i="9"/>
  <c r="J46" i="9"/>
  <c r="J47" i="9"/>
  <c r="J42" i="9"/>
  <c r="I42" i="9"/>
  <c r="I43" i="9"/>
  <c r="I44" i="9"/>
  <c r="I45" i="9"/>
  <c r="I46" i="9"/>
  <c r="I47" i="9"/>
  <c r="H43" i="9"/>
  <c r="H44" i="9"/>
  <c r="H45" i="9"/>
  <c r="H46" i="9"/>
  <c r="H47" i="9"/>
  <c r="H42" i="9"/>
  <c r="D43" i="9"/>
  <c r="E43" i="9"/>
  <c r="F43" i="9"/>
  <c r="G43" i="9"/>
  <c r="C44" i="9"/>
  <c r="D44" i="9"/>
  <c r="E44" i="9"/>
  <c r="F44" i="9"/>
  <c r="G44" i="9"/>
  <c r="C45" i="9"/>
  <c r="D45" i="9"/>
  <c r="E45" i="9"/>
  <c r="F45" i="9"/>
  <c r="G45" i="9"/>
  <c r="C46" i="9"/>
  <c r="D46" i="9"/>
  <c r="E46" i="9"/>
  <c r="F46" i="9"/>
  <c r="G46" i="9"/>
  <c r="C47" i="9"/>
  <c r="D47" i="9"/>
  <c r="E47" i="9"/>
  <c r="F47" i="9"/>
  <c r="G47" i="9"/>
  <c r="D42" i="9"/>
  <c r="E42" i="9"/>
  <c r="F42" i="9"/>
  <c r="G42" i="9"/>
  <c r="C42" i="9"/>
  <c r="B43" i="9"/>
  <c r="B44" i="9"/>
  <c r="B45" i="9"/>
  <c r="B46" i="9"/>
  <c r="B47" i="9"/>
  <c r="B42" i="9"/>
  <c r="A43" i="9"/>
  <c r="A44" i="9"/>
  <c r="A45" i="9"/>
  <c r="A46" i="9"/>
  <c r="A47" i="9"/>
  <c r="A42" i="9"/>
  <c r="A36" i="9" l="1"/>
  <c r="A37" i="9"/>
  <c r="A38" i="9"/>
  <c r="A39" i="9"/>
  <c r="A40" i="9"/>
  <c r="A35" i="9"/>
  <c r="J36" i="9"/>
  <c r="K36" i="9"/>
  <c r="L36" i="9"/>
  <c r="M36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M35" i="9"/>
  <c r="K35" i="9"/>
  <c r="L35" i="9"/>
  <c r="J35" i="9"/>
  <c r="H36" i="9"/>
  <c r="I36" i="9"/>
  <c r="H37" i="9"/>
  <c r="I37" i="9"/>
  <c r="H38" i="9"/>
  <c r="I38" i="9"/>
  <c r="H39" i="9"/>
  <c r="I39" i="9"/>
  <c r="H40" i="9"/>
  <c r="I40" i="9"/>
  <c r="I35" i="9"/>
  <c r="H35" i="9"/>
  <c r="C36" i="9"/>
  <c r="D36" i="9"/>
  <c r="E36" i="9"/>
  <c r="F36" i="9"/>
  <c r="G36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F39" i="9"/>
  <c r="G39" i="9"/>
  <c r="C40" i="9"/>
  <c r="D40" i="9"/>
  <c r="E40" i="9"/>
  <c r="F40" i="9"/>
  <c r="G40" i="9"/>
  <c r="D35" i="9"/>
  <c r="E35" i="9"/>
  <c r="F35" i="9"/>
  <c r="G35" i="9"/>
  <c r="C35" i="9"/>
  <c r="B36" i="9"/>
  <c r="B37" i="9"/>
  <c r="B38" i="9"/>
  <c r="B39" i="9"/>
  <c r="B40" i="9"/>
  <c r="B35" i="9"/>
  <c r="AC642" i="1"/>
  <c r="AC654" i="1"/>
  <c r="D38" i="8" l="1"/>
  <c r="D39" i="8"/>
  <c r="D40" i="8"/>
  <c r="D41" i="8"/>
  <c r="D42" i="8"/>
  <c r="D45" i="8"/>
  <c r="D46" i="8"/>
  <c r="D47" i="8"/>
  <c r="D48" i="8"/>
  <c r="D49" i="8"/>
  <c r="D50" i="8"/>
  <c r="D37" i="8"/>
  <c r="F39" i="8"/>
  <c r="G38" i="8"/>
  <c r="O37" i="8"/>
  <c r="O38" i="8"/>
  <c r="O39" i="8"/>
  <c r="O40" i="8"/>
  <c r="O41" i="8"/>
  <c r="O42" i="8"/>
  <c r="O45" i="8"/>
  <c r="O46" i="8"/>
  <c r="O47" i="8"/>
  <c r="O48" i="8"/>
  <c r="O49" i="8"/>
  <c r="O50" i="8"/>
  <c r="M37" i="8"/>
  <c r="N37" i="8"/>
  <c r="M38" i="8"/>
  <c r="N38" i="8"/>
  <c r="M39" i="8"/>
  <c r="N39" i="8"/>
  <c r="M40" i="8"/>
  <c r="N40" i="8"/>
  <c r="M41" i="8"/>
  <c r="N41" i="8"/>
  <c r="M42" i="8"/>
  <c r="N42" i="8"/>
  <c r="M45" i="8"/>
  <c r="N45" i="8"/>
  <c r="M46" i="8"/>
  <c r="N46" i="8"/>
  <c r="M47" i="8"/>
  <c r="N47" i="8"/>
  <c r="M48" i="8"/>
  <c r="N48" i="8"/>
  <c r="M49" i="8"/>
  <c r="N49" i="8"/>
  <c r="M50" i="8"/>
  <c r="N50" i="8"/>
  <c r="L38" i="8"/>
  <c r="L39" i="8"/>
  <c r="L40" i="8"/>
  <c r="L41" i="8"/>
  <c r="L42" i="8"/>
  <c r="L45" i="8"/>
  <c r="L46" i="8"/>
  <c r="L47" i="8"/>
  <c r="L48" i="8"/>
  <c r="L49" i="8"/>
  <c r="L50" i="8"/>
  <c r="L37" i="8"/>
  <c r="K37" i="8"/>
  <c r="K38" i="8"/>
  <c r="K39" i="8"/>
  <c r="K40" i="8"/>
  <c r="K41" i="8"/>
  <c r="K42" i="8"/>
  <c r="K45" i="8"/>
  <c r="K46" i="8"/>
  <c r="K47" i="8"/>
  <c r="K48" i="8"/>
  <c r="K49" i="8"/>
  <c r="K50" i="8"/>
  <c r="J38" i="8"/>
  <c r="J39" i="8"/>
  <c r="J40" i="8"/>
  <c r="J41" i="8"/>
  <c r="J42" i="8"/>
  <c r="J45" i="8"/>
  <c r="J46" i="8"/>
  <c r="J47" i="8"/>
  <c r="J48" i="8"/>
  <c r="J49" i="8"/>
  <c r="J50" i="8"/>
  <c r="J37" i="8"/>
  <c r="E38" i="8"/>
  <c r="F38" i="8"/>
  <c r="H38" i="8"/>
  <c r="I38" i="8"/>
  <c r="E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F37" i="8"/>
  <c r="G37" i="8"/>
  <c r="H37" i="8"/>
  <c r="I37" i="8"/>
  <c r="E37" i="8"/>
  <c r="C38" i="8"/>
  <c r="C39" i="8"/>
  <c r="C40" i="8"/>
  <c r="C41" i="8"/>
  <c r="C42" i="8"/>
  <c r="C45" i="8"/>
  <c r="C46" i="8"/>
  <c r="C47" i="8"/>
  <c r="C48" i="8"/>
  <c r="C49" i="8"/>
  <c r="C50" i="8"/>
  <c r="C37" i="8"/>
  <c r="B38" i="8"/>
  <c r="B39" i="8"/>
  <c r="B40" i="8"/>
  <c r="B41" i="8"/>
  <c r="B42" i="8"/>
  <c r="B45" i="8"/>
  <c r="B46" i="8"/>
  <c r="B47" i="8"/>
  <c r="B48" i="8"/>
  <c r="B49" i="8"/>
  <c r="B50" i="8"/>
  <c r="B37" i="8"/>
  <c r="L29" i="7" l="1"/>
  <c r="L30" i="7"/>
  <c r="L31" i="7"/>
  <c r="L32" i="7"/>
  <c r="L33" i="7"/>
  <c r="L34" i="7"/>
  <c r="L35" i="7"/>
  <c r="L36" i="7"/>
  <c r="L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J28" i="7"/>
  <c r="K28" i="7"/>
  <c r="I28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E28" i="7"/>
  <c r="F28" i="7"/>
  <c r="C29" i="7"/>
  <c r="C30" i="7"/>
  <c r="C31" i="7"/>
  <c r="C32" i="7"/>
  <c r="C33" i="7"/>
  <c r="C34" i="7"/>
  <c r="C35" i="7"/>
  <c r="C36" i="7"/>
  <c r="B29" i="7"/>
  <c r="B30" i="7"/>
  <c r="B31" i="7"/>
  <c r="B32" i="7"/>
  <c r="B33" i="7"/>
  <c r="B34" i="7"/>
  <c r="B35" i="7"/>
  <c r="B36" i="7"/>
  <c r="A29" i="7"/>
  <c r="A30" i="7"/>
  <c r="A31" i="7"/>
  <c r="A32" i="7"/>
  <c r="A33" i="7"/>
  <c r="A34" i="7"/>
  <c r="A35" i="7"/>
  <c r="A36" i="7"/>
  <c r="A28" i="7"/>
  <c r="AD618" i="1"/>
  <c r="AD582" i="1"/>
  <c r="AA511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10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A150" i="1"/>
  <c r="AA78" i="1"/>
  <c r="AA6" i="1"/>
  <c r="AA438" i="1"/>
  <c r="AH632" i="1" l="1"/>
  <c r="AH580" i="1"/>
  <c r="AH576" i="1"/>
  <c r="AH572" i="1"/>
  <c r="AH568" i="1"/>
  <c r="AH564" i="1"/>
  <c r="AH560" i="1"/>
  <c r="AH556" i="1"/>
  <c r="AH552" i="1"/>
  <c r="AH548" i="1"/>
  <c r="AH544" i="1"/>
  <c r="AH540" i="1"/>
  <c r="AH536" i="1"/>
  <c r="AH532" i="1"/>
  <c r="AH528" i="1"/>
  <c r="AH524" i="1"/>
  <c r="AH520" i="1"/>
  <c r="AH516" i="1"/>
  <c r="AH512" i="1"/>
  <c r="AH676" i="1"/>
  <c r="AH672" i="1"/>
  <c r="AH668" i="1"/>
  <c r="AH664" i="1"/>
  <c r="AH660" i="1"/>
  <c r="AH656" i="1"/>
  <c r="AH652" i="1"/>
  <c r="AH648" i="1"/>
  <c r="AH644" i="1"/>
  <c r="AH640" i="1"/>
  <c r="AH636" i="1"/>
  <c r="AH628" i="1"/>
  <c r="AH624" i="1"/>
  <c r="AH620" i="1"/>
  <c r="AH616" i="1"/>
  <c r="AH612" i="1"/>
  <c r="AH608" i="1"/>
  <c r="AH604" i="1"/>
  <c r="AH600" i="1"/>
  <c r="AH596" i="1"/>
  <c r="AH592" i="1"/>
  <c r="AH588" i="1"/>
  <c r="AH584" i="1"/>
  <c r="M42" i="6"/>
  <c r="P42" i="6"/>
  <c r="P43" i="6"/>
  <c r="P44" i="6"/>
  <c r="P45" i="6"/>
  <c r="P46" i="6"/>
  <c r="P47" i="6"/>
  <c r="P48" i="6"/>
  <c r="P51" i="6"/>
  <c r="P52" i="6"/>
  <c r="P53" i="6"/>
  <c r="P54" i="6"/>
  <c r="P55" i="6"/>
  <c r="P56" i="6"/>
  <c r="P57" i="6"/>
  <c r="P58" i="6"/>
  <c r="O42" i="6"/>
  <c r="O43" i="6"/>
  <c r="O44" i="6"/>
  <c r="O45" i="6"/>
  <c r="O46" i="6"/>
  <c r="O47" i="6"/>
  <c r="O48" i="6"/>
  <c r="O51" i="6"/>
  <c r="O52" i="6"/>
  <c r="O53" i="6"/>
  <c r="O54" i="6"/>
  <c r="O55" i="6"/>
  <c r="O56" i="6"/>
  <c r="O57" i="6"/>
  <c r="O58" i="6"/>
  <c r="N42" i="6"/>
  <c r="N43" i="6"/>
  <c r="N44" i="6"/>
  <c r="N45" i="6"/>
  <c r="N46" i="6"/>
  <c r="N47" i="6"/>
  <c r="N48" i="6"/>
  <c r="N51" i="6"/>
  <c r="N52" i="6"/>
  <c r="N53" i="6"/>
  <c r="N54" i="6"/>
  <c r="N55" i="6"/>
  <c r="N56" i="6"/>
  <c r="N57" i="6"/>
  <c r="N58" i="6"/>
  <c r="M43" i="6"/>
  <c r="M44" i="6"/>
  <c r="M45" i="6"/>
  <c r="M46" i="6"/>
  <c r="M47" i="6"/>
  <c r="M48" i="6"/>
  <c r="M51" i="6"/>
  <c r="M52" i="6"/>
  <c r="M53" i="6"/>
  <c r="M54" i="6"/>
  <c r="M55" i="6"/>
  <c r="M56" i="6"/>
  <c r="M57" i="6"/>
  <c r="M58" i="6"/>
  <c r="L42" i="6"/>
  <c r="L43" i="6"/>
  <c r="L44" i="6"/>
  <c r="L45" i="6"/>
  <c r="L46" i="6"/>
  <c r="L47" i="6"/>
  <c r="L48" i="6"/>
  <c r="L51" i="6"/>
  <c r="L52" i="6"/>
  <c r="L53" i="6"/>
  <c r="L54" i="6"/>
  <c r="L55" i="6"/>
  <c r="L56" i="6"/>
  <c r="L57" i="6"/>
  <c r="L58" i="6"/>
  <c r="K42" i="6"/>
  <c r="K43" i="6"/>
  <c r="K44" i="6"/>
  <c r="K45" i="6"/>
  <c r="K46" i="6"/>
  <c r="K47" i="6"/>
  <c r="K48" i="6"/>
  <c r="K51" i="6"/>
  <c r="K52" i="6"/>
  <c r="K53" i="6"/>
  <c r="K54" i="6"/>
  <c r="K55" i="6"/>
  <c r="K56" i="6"/>
  <c r="K57" i="6"/>
  <c r="K58" i="6"/>
  <c r="J42" i="6"/>
  <c r="J43" i="6"/>
  <c r="J44" i="6"/>
  <c r="J45" i="6"/>
  <c r="J46" i="6"/>
  <c r="J47" i="6"/>
  <c r="J48" i="6"/>
  <c r="J51" i="6"/>
  <c r="J52" i="6"/>
  <c r="J53" i="6"/>
  <c r="J54" i="6"/>
  <c r="J55" i="6"/>
  <c r="J56" i="6"/>
  <c r="J57" i="6"/>
  <c r="J58" i="6"/>
  <c r="I42" i="6"/>
  <c r="I43" i="6"/>
  <c r="I44" i="6"/>
  <c r="I45" i="6"/>
  <c r="I46" i="6"/>
  <c r="I47" i="6"/>
  <c r="I48" i="6"/>
  <c r="I51" i="6"/>
  <c r="I52" i="6"/>
  <c r="I53" i="6"/>
  <c r="I54" i="6"/>
  <c r="I55" i="6"/>
  <c r="I56" i="6"/>
  <c r="I57" i="6"/>
  <c r="I58" i="6"/>
  <c r="H42" i="6"/>
  <c r="H43" i="6"/>
  <c r="H44" i="6"/>
  <c r="H45" i="6"/>
  <c r="H46" i="6"/>
  <c r="H47" i="6"/>
  <c r="H48" i="6"/>
  <c r="H51" i="6"/>
  <c r="H52" i="6"/>
  <c r="H53" i="6"/>
  <c r="H54" i="6"/>
  <c r="H55" i="6"/>
  <c r="H56" i="6"/>
  <c r="H57" i="6"/>
  <c r="H58" i="6"/>
  <c r="G42" i="6"/>
  <c r="G43" i="6"/>
  <c r="G44" i="6"/>
  <c r="G45" i="6"/>
  <c r="G46" i="6"/>
  <c r="G47" i="6"/>
  <c r="G48" i="6"/>
  <c r="G51" i="6"/>
  <c r="G52" i="6"/>
  <c r="G53" i="6"/>
  <c r="G54" i="6"/>
  <c r="G55" i="6"/>
  <c r="G56" i="6"/>
  <c r="G57" i="6"/>
  <c r="G58" i="6"/>
  <c r="F42" i="6"/>
  <c r="F43" i="6"/>
  <c r="F44" i="6"/>
  <c r="F45" i="6"/>
  <c r="F46" i="6"/>
  <c r="F47" i="6"/>
  <c r="F48" i="6"/>
  <c r="F51" i="6"/>
  <c r="F52" i="6"/>
  <c r="F53" i="6"/>
  <c r="F54" i="6"/>
  <c r="F55" i="6"/>
  <c r="F56" i="6"/>
  <c r="F57" i="6"/>
  <c r="F58" i="6"/>
  <c r="E43" i="6"/>
  <c r="E44" i="6"/>
  <c r="E45" i="6"/>
  <c r="E46" i="6"/>
  <c r="E47" i="6"/>
  <c r="E48" i="6"/>
  <c r="E51" i="6"/>
  <c r="E52" i="6"/>
  <c r="E53" i="6"/>
  <c r="E54" i="6"/>
  <c r="E55" i="6"/>
  <c r="E56" i="6"/>
  <c r="E57" i="6"/>
  <c r="E58" i="6"/>
  <c r="E41" i="6"/>
  <c r="E42" i="6"/>
  <c r="D42" i="6"/>
  <c r="D43" i="6"/>
  <c r="D44" i="6"/>
  <c r="D45" i="6"/>
  <c r="D46" i="6"/>
  <c r="D47" i="6"/>
  <c r="D48" i="6"/>
  <c r="D51" i="6"/>
  <c r="D52" i="6"/>
  <c r="D53" i="6"/>
  <c r="D54" i="6"/>
  <c r="D55" i="6"/>
  <c r="D56" i="6"/>
  <c r="D57" i="6"/>
  <c r="D58" i="6"/>
  <c r="D41" i="6"/>
  <c r="B42" i="6"/>
  <c r="B43" i="6"/>
  <c r="B44" i="6"/>
  <c r="B45" i="6"/>
  <c r="B46" i="6"/>
  <c r="B47" i="6"/>
  <c r="B48" i="6"/>
  <c r="B51" i="6"/>
  <c r="B52" i="6"/>
  <c r="B53" i="6"/>
  <c r="B54" i="6"/>
  <c r="B55" i="6"/>
  <c r="B56" i="6"/>
  <c r="B57" i="6"/>
  <c r="B58" i="6"/>
  <c r="B41" i="6"/>
  <c r="A43" i="6"/>
  <c r="C43" i="6" s="1"/>
  <c r="A41" i="6"/>
  <c r="C41" i="6" s="1"/>
  <c r="A42" i="6"/>
  <c r="C42" i="6" s="1"/>
  <c r="A44" i="6"/>
  <c r="C44" i="6" s="1"/>
  <c r="A45" i="6"/>
  <c r="C45" i="6" s="1"/>
  <c r="A46" i="6"/>
  <c r="C46" i="6" s="1"/>
  <c r="A47" i="6"/>
  <c r="C47" i="6" s="1"/>
  <c r="A48" i="6"/>
  <c r="C48" i="6" s="1"/>
  <c r="A51" i="6"/>
  <c r="C51" i="6" s="1"/>
  <c r="A52" i="6"/>
  <c r="C52" i="6" s="1"/>
  <c r="A53" i="6"/>
  <c r="C53" i="6" s="1"/>
  <c r="A54" i="6"/>
  <c r="C54" i="6" s="1"/>
  <c r="A55" i="6"/>
  <c r="C55" i="6" s="1"/>
  <c r="A56" i="6"/>
  <c r="C56" i="6" s="1"/>
  <c r="A57" i="6"/>
  <c r="C57" i="6" s="1"/>
  <c r="A58" i="6"/>
  <c r="C58" i="6" s="1"/>
  <c r="K41" i="6"/>
  <c r="N41" i="6"/>
  <c r="O41" i="6"/>
  <c r="P41" i="6"/>
  <c r="M41" i="6"/>
  <c r="L41" i="6"/>
  <c r="G41" i="6"/>
  <c r="H41" i="6"/>
  <c r="I41" i="6"/>
  <c r="J41" i="6"/>
  <c r="F41" i="6"/>
  <c r="AC677" i="1" l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3" i="1"/>
  <c r="AC652" i="1"/>
  <c r="AC651" i="1"/>
  <c r="AC650" i="1"/>
  <c r="AC649" i="1"/>
  <c r="AC648" i="1"/>
  <c r="AC647" i="1"/>
  <c r="AC646" i="1"/>
  <c r="AC645" i="1"/>
  <c r="AC644" i="1"/>
  <c r="AC643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2" i="1"/>
  <c r="AH376" i="1" l="1"/>
  <c r="AH160" i="1"/>
  <c r="AH200" i="1"/>
  <c r="AH216" i="1"/>
  <c r="AH152" i="1"/>
  <c r="AH156" i="1"/>
  <c r="AH164" i="1"/>
  <c r="AH168" i="1"/>
  <c r="AH172" i="1"/>
  <c r="AH176" i="1"/>
  <c r="AH180" i="1"/>
  <c r="AH184" i="1"/>
  <c r="AH188" i="1"/>
  <c r="AH192" i="1"/>
  <c r="AH196" i="1"/>
  <c r="AH204" i="1"/>
  <c r="AH208" i="1"/>
  <c r="AH212" i="1"/>
  <c r="AH220" i="1"/>
  <c r="AH224" i="1"/>
  <c r="AH228" i="1"/>
  <c r="AH232" i="1"/>
  <c r="AH236" i="1"/>
  <c r="AH240" i="1"/>
  <c r="AH244" i="1"/>
  <c r="AH248" i="1"/>
  <c r="AH252" i="1"/>
  <c r="AH256" i="1"/>
  <c r="AH260" i="1"/>
  <c r="AH264" i="1"/>
  <c r="AH268" i="1"/>
  <c r="AH272" i="1"/>
  <c r="AH276" i="1"/>
  <c r="AH280" i="1"/>
  <c r="AH284" i="1"/>
  <c r="AH288" i="1"/>
  <c r="AH292" i="1"/>
  <c r="AH296" i="1"/>
  <c r="AH300" i="1"/>
  <c r="AH304" i="1"/>
  <c r="AH308" i="1"/>
  <c r="AH312" i="1"/>
  <c r="AH316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80" i="1"/>
  <c r="AH384" i="1"/>
  <c r="AH388" i="1"/>
  <c r="AH392" i="1"/>
  <c r="AH396" i="1"/>
  <c r="AH400" i="1"/>
  <c r="AH404" i="1"/>
  <c r="AH408" i="1"/>
  <c r="AH412" i="1"/>
  <c r="AH416" i="1"/>
  <c r="AH420" i="1"/>
  <c r="AH424" i="1"/>
  <c r="AH428" i="1"/>
  <c r="AH432" i="1"/>
  <c r="AH436" i="1"/>
  <c r="AH440" i="1"/>
  <c r="AH444" i="1"/>
  <c r="AH448" i="1"/>
  <c r="AH452" i="1"/>
  <c r="AH456" i="1"/>
  <c r="AH460" i="1"/>
  <c r="AH464" i="1"/>
  <c r="AH468" i="1"/>
  <c r="AH472" i="1"/>
  <c r="AH476" i="1"/>
  <c r="AH480" i="1"/>
  <c r="AH484" i="1"/>
  <c r="AH488" i="1"/>
  <c r="AH492" i="1"/>
  <c r="AH496" i="1"/>
  <c r="AH500" i="1"/>
  <c r="AH504" i="1"/>
  <c r="AH508" i="1"/>
  <c r="AB2" i="1"/>
  <c r="AK3" i="1" s="1"/>
  <c r="AC2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3" i="1"/>
  <c r="AA4" i="1"/>
  <c r="AA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85" i="1"/>
  <c r="AA84" i="1"/>
  <c r="AA83" i="1"/>
  <c r="AA82" i="1"/>
  <c r="AA81" i="1"/>
  <c r="AA80" i="1"/>
  <c r="AA79" i="1"/>
  <c r="AH4" i="1" l="1"/>
  <c r="AH8" i="1"/>
  <c r="AH84" i="1"/>
  <c r="AH24" i="1"/>
  <c r="AH20" i="1"/>
  <c r="AH16" i="1"/>
  <c r="AH12" i="1"/>
  <c r="AB678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80" i="1"/>
  <c r="AF285" i="1"/>
  <c r="AF26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6" i="1"/>
  <c r="AG67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3" i="1"/>
  <c r="AG675" i="1"/>
  <c r="A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1" authorId="0" shapeId="0" xr:uid="{9A28A0B3-54B9-464C-B8FE-A7EF3E1B74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" authorId="0" shapeId="0" xr:uid="{3E74B790-50E8-4AD7-B05B-BE5C33A24A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AK1" authorId="0" shapeId="0" xr:uid="{FF161FAD-AF5C-48FE-A1B8-64CD1AD397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stdep Va icin hep daha büyük mü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CAB3EE6B-6A4F-422C-A115-49F260BCD1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" authorId="0" shapeId="0" xr:uid="{34F514FC-F118-4E4E-8AAC-D2D01C100D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13DD9D6C-4333-476D-8E9F-5803DD4BB8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" authorId="0" shapeId="0" xr:uid="{02D12092-CF13-4E41-9D3C-D73DC55E5C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Y20" authorId="0" shapeId="0" xr:uid="{729756C0-1B48-4D9A-B2D7-26011BFAC4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0" authorId="0" shapeId="0" xr:uid="{E1F20962-2ACF-4736-B21B-7B66FDD7B9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48140279-32FD-4069-8966-7277333DEF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" authorId="0" shapeId="0" xr:uid="{8DAA4A89-CE8E-4A2D-8032-17B568EEF7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Y19" authorId="0" shapeId="0" xr:uid="{2EB4C2A8-2274-4686-BC8C-1759C70EC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9" authorId="0" shapeId="0" xr:uid="{EE4E10DE-792F-47C1-9E11-3187487DDF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3A6F2DA1-1EFF-442E-8F52-9F2CA24099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" authorId="0" shapeId="0" xr:uid="{C5C03D92-DE40-48E7-BD30-DD112C5C42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Y18" authorId="0" shapeId="0" xr:uid="{3C14D257-6C0E-4B58-AAD4-80DCAFCA51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8" authorId="0" shapeId="0" xr:uid="{DB32A44A-E900-422C-8E19-0F3A3CF58C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1" authorId="0" shapeId="0" xr:uid="{11315D5A-18CB-4B93-B59C-6115AC3A1B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" authorId="0" shapeId="0" xr:uid="{B8B43273-B33F-4A5A-B4B7-EFE01CB347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" authorId="0" shapeId="0" xr:uid="{AF04661A-6E1A-47A8-AB93-1A794A2CC9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2" authorId="0" shapeId="0" xr:uid="{B2ECF657-74B9-47A5-BD67-4E8B04CB63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Y17" authorId="0" shapeId="0" xr:uid="{98AFE13A-AF2F-4915-8153-25EB539228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7" authorId="0" shapeId="0" xr:uid="{873C54E2-DD97-4778-96C4-BA27A79EA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  <comment ref="Y19" authorId="0" shapeId="0" xr:uid="{53AC6F26-760B-4459-99BD-DDE71EB888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Performance under the traditionally suggested guidelines (Here: f=0)</t>
        </r>
      </text>
    </comment>
    <comment ref="Z19" authorId="0" shapeId="0" xr:uid="{8B887E15-6BBF-4FEC-ACF0-EA8C9132F8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f=0 and par=1
</t>
        </r>
      </text>
    </comment>
  </commentList>
</comments>
</file>

<file path=xl/sharedStrings.xml><?xml version="1.0" encoding="utf-8"?>
<sst xmlns="http://schemas.openxmlformats.org/spreadsheetml/2006/main" count="2968" uniqueCount="95">
  <si>
    <t>N</t>
  </si>
  <si>
    <t>Btot</t>
  </si>
  <si>
    <t>PH</t>
  </si>
  <si>
    <t>cm</t>
  </si>
  <si>
    <t>f</t>
  </si>
  <si>
    <t>r</t>
  </si>
  <si>
    <t>additive</t>
  </si>
  <si>
    <t>weightRUP</t>
  </si>
  <si>
    <t>Work1N</t>
  </si>
  <si>
    <t>a</t>
  </si>
  <si>
    <t>par</t>
  </si>
  <si>
    <t>Exp</t>
  </si>
  <si>
    <t>time</t>
  </si>
  <si>
    <t>Evcount</t>
  </si>
  <si>
    <t>allocation_1</t>
  </si>
  <si>
    <t>allocation_2</t>
  </si>
  <si>
    <t>allocation_3</t>
  </si>
  <si>
    <t>allocation_4</t>
  </si>
  <si>
    <t>allocation_5</t>
  </si>
  <si>
    <t>CT</t>
  </si>
  <si>
    <t>VAR</t>
  </si>
  <si>
    <t>TH</t>
  </si>
  <si>
    <t>MeasB</t>
  </si>
  <si>
    <t>SIM</t>
  </si>
  <si>
    <t>WLA</t>
  </si>
  <si>
    <t>BA</t>
  </si>
  <si>
    <t>In the version on scm 10, I had only: additive=true case</t>
  </si>
  <si>
    <t>This is the document where results should be collected together</t>
  </si>
  <si>
    <t>1)</t>
  </si>
  <si>
    <t>2)</t>
  </si>
  <si>
    <t>iteration</t>
  </si>
  <si>
    <t>SERVER</t>
  </si>
  <si>
    <t>scm10</t>
  </si>
  <si>
    <t>PerfUnderTRAD</t>
  </si>
  <si>
    <t>CHECK</t>
  </si>
  <si>
    <t>Delta_bal</t>
  </si>
  <si>
    <t>Delta_stdep</t>
  </si>
  <si>
    <t>Delta_trad</t>
  </si>
  <si>
    <t>wunb</t>
  </si>
  <si>
    <t>cm=0</t>
  </si>
  <si>
    <t>Danzig</t>
  </si>
  <si>
    <t>Notes</t>
  </si>
  <si>
    <t>$f^0$</t>
  </si>
  <si>
    <t>$w_1^{nom*}$</t>
  </si>
  <si>
    <t>$w_2^{nom*}$</t>
  </si>
  <si>
    <t>$w_3^{nom*}$</t>
  </si>
  <si>
    <t>$B_1^*$</t>
  </si>
  <si>
    <t>$B_2^*$</t>
  </si>
  <si>
    <t>$E[T_{comp}]$</t>
  </si>
  <si>
    <t>$Var(T_{comp})$</t>
  </si>
  <si>
    <t>$\Delta_{stdep}$</t>
  </si>
  <si>
    <t>$\Delta_{bal}$</t>
  </si>
  <si>
    <t>$w_{unb}$</t>
  </si>
  <si>
    <t>$\Delta_{trad}$</t>
  </si>
  <si>
    <t>$\alpha$</t>
  </si>
  <si>
    <t>$Prob.$</t>
  </si>
  <si>
    <t>ORIGINAL DATA</t>
  </si>
  <si>
    <t>ARRANGED</t>
  </si>
  <si>
    <t>TABLING</t>
  </si>
  <si>
    <t>$C_{max}$</t>
  </si>
  <si>
    <t>station</t>
  </si>
  <si>
    <t>E</t>
  </si>
  <si>
    <t>ORIGINAL</t>
  </si>
  <si>
    <t>Reaction</t>
  </si>
  <si>
    <t>-</t>
  </si>
  <si>
    <t>Efficiency</t>
  </si>
  <si>
    <t>additive=false case is to be run seperately &amp; added</t>
  </si>
  <si>
    <t>$\theta$</t>
  </si>
  <si>
    <t>Linear</t>
  </si>
  <si>
    <t>Extreme</t>
  </si>
  <si>
    <t>Cmax</t>
  </si>
  <si>
    <t>trad</t>
  </si>
  <si>
    <t>PLOTTING</t>
  </si>
  <si>
    <t>WINNER</t>
  </si>
  <si>
    <t>f=0.4</t>
  </si>
  <si>
    <t>Extreme State</t>
  </si>
  <si>
    <t>cm=2</t>
  </si>
  <si>
    <t>$a$</t>
  </si>
  <si>
    <t>cm=3</t>
  </si>
  <si>
    <t>[3</t>
  </si>
  <si>
    <t>101</t>
  </si>
  <si>
    <t>102</t>
  </si>
  <si>
    <t>103</t>
  </si>
  <si>
    <t>104</t>
  </si>
  <si>
    <t>;</t>
  </si>
  <si>
    <t>];</t>
  </si>
  <si>
    <t>MinLast</t>
  </si>
  <si>
    <t>no</t>
  </si>
  <si>
    <t>W3</t>
  </si>
  <si>
    <t>count</t>
  </si>
  <si>
    <t>runtime</t>
  </si>
  <si>
    <t>evcount</t>
  </si>
  <si>
    <t>VM CHAIR</t>
  </si>
  <si>
    <t>COMPUTER</t>
  </si>
  <si>
    <t>stdepVar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</si>
</sst>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%"/>
    <numFmt numFmtId="166" formatCode="0.000"/>
    <numFmt numFmtId="167" formatCode="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49" fontId="3" fillId="0" borderId="0" xfId="0" applyNumberFormat="1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W_allocation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MainSheet!$P$452:$R$452</c:f>
            </c:numRef>
          </c:val>
          <c:smooth val="0"/>
          <c:extLst>
            <c:ext xmlns:c16="http://schemas.microsoft.com/office/drawing/2014/chart" uri="{C3380CC4-5D6E-409C-BE32-E72D297353CC}">
              <c16:uniqueId val="{00000000-557A-4215-9913-B5F2B3E357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MainSheet!$P$453:$R$453</c:f>
            </c:numRef>
          </c:val>
          <c:smooth val="0"/>
          <c:extLst>
            <c:ext xmlns:c16="http://schemas.microsoft.com/office/drawing/2014/chart" uri="{C3380CC4-5D6E-409C-BE32-E72D297353CC}">
              <c16:uniqueId val="{00000001-557A-4215-9913-B5F2B3E357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MainSheet!$P$454:$R$454</c:f>
            </c:numRef>
          </c:val>
          <c:smooth val="0"/>
          <c:extLst>
            <c:ext xmlns:c16="http://schemas.microsoft.com/office/drawing/2014/chart" uri="{C3380CC4-5D6E-409C-BE32-E72D297353CC}">
              <c16:uniqueId val="{00000002-557A-4215-9913-B5F2B3E357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MainSheet!$P$455:$R$455</c:f>
            </c:numRef>
          </c:val>
          <c:smooth val="0"/>
          <c:extLst>
            <c:ext xmlns:c16="http://schemas.microsoft.com/office/drawing/2014/chart" uri="{C3380CC4-5D6E-409C-BE32-E72D297353CC}">
              <c16:uniqueId val="{00000000-E1EB-4E81-988A-26FDE809F7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MainSheet!$P$456:$R$456</c:f>
            </c:numRef>
          </c:val>
          <c:smooth val="0"/>
          <c:extLst>
            <c:ext xmlns:c16="http://schemas.microsoft.com/office/drawing/2014/chart" uri="{C3380CC4-5D6E-409C-BE32-E72D297353CC}">
              <c16:uniqueId val="{00000001-E1EB-4E81-988A-26FDE809F7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MainSheet!$P$457:$R$457</c:f>
            </c:numRef>
          </c:val>
          <c:smooth val="0"/>
          <c:extLst>
            <c:ext xmlns:c16="http://schemas.microsoft.com/office/drawing/2014/chart" uri="{C3380CC4-5D6E-409C-BE32-E72D297353CC}">
              <c16:uniqueId val="{00000002-E1EB-4E81-988A-26FDE809F7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MainSheet!$P$458:$R$458</c:f>
            </c:numRef>
          </c:val>
          <c:smooth val="0"/>
          <c:extLst>
            <c:ext xmlns:c16="http://schemas.microsoft.com/office/drawing/2014/chart" uri="{C3380CC4-5D6E-409C-BE32-E72D297353CC}">
              <c16:uniqueId val="{00000003-E1EB-4E81-988A-26FDE809F7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MainSheet!$P$459:$R$459</c:f>
            </c:numRef>
          </c:val>
          <c:smooth val="0"/>
          <c:extLst>
            <c:ext xmlns:c16="http://schemas.microsoft.com/office/drawing/2014/chart" uri="{C3380CC4-5D6E-409C-BE32-E72D297353CC}">
              <c16:uniqueId val="{00000004-E1EB-4E81-988A-26FDE809F7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MainSheet!$P$460:$R$460</c:f>
            </c:numRef>
          </c:val>
          <c:smooth val="0"/>
          <c:extLst>
            <c:ext xmlns:c16="http://schemas.microsoft.com/office/drawing/2014/chart" uri="{C3380CC4-5D6E-409C-BE32-E72D297353CC}">
              <c16:uniqueId val="{00000005-E1EB-4E81-988A-26FDE809F7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MainSheet!$P$461:$R$461</c:f>
            </c:numRef>
          </c:val>
          <c:smooth val="0"/>
          <c:extLst>
            <c:ext xmlns:c16="http://schemas.microsoft.com/office/drawing/2014/chart" uri="{C3380CC4-5D6E-409C-BE32-E72D297353CC}">
              <c16:uniqueId val="{00000006-E1EB-4E81-988A-26FDE809F77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MainSheet!$P$462:$R$462</c:f>
            </c:numRef>
          </c:val>
          <c:smooth val="0"/>
          <c:extLst>
            <c:ext xmlns:c16="http://schemas.microsoft.com/office/drawing/2014/chart" uri="{C3380CC4-5D6E-409C-BE32-E72D297353CC}">
              <c16:uniqueId val="{00000007-E1EB-4E81-988A-26FDE809F77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MainSheet!$P$463:$R$463</c:f>
            </c:numRef>
          </c:val>
          <c:smooth val="0"/>
          <c:extLst>
            <c:ext xmlns:c16="http://schemas.microsoft.com/office/drawing/2014/chart" uri="{C3380CC4-5D6E-409C-BE32-E72D297353CC}">
              <c16:uniqueId val="{00000008-E1EB-4E81-988A-26FDE809F77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MainSheet!$P$464:$R$464</c:f>
            </c:numRef>
          </c:val>
          <c:smooth val="0"/>
          <c:extLst>
            <c:ext xmlns:c16="http://schemas.microsoft.com/office/drawing/2014/chart" uri="{C3380CC4-5D6E-409C-BE32-E72D297353CC}">
              <c16:uniqueId val="{00000009-E1EB-4E81-988A-26FDE809F77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MainSheet!$P$465:$R$465</c:f>
            </c:numRef>
          </c:val>
          <c:smooth val="0"/>
          <c:extLst>
            <c:ext xmlns:c16="http://schemas.microsoft.com/office/drawing/2014/chart" uri="{C3380CC4-5D6E-409C-BE32-E72D297353CC}">
              <c16:uniqueId val="{0000000A-E1EB-4E81-988A-26FDE809F77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MainSheet!$P$466:$R$466</c:f>
            </c:numRef>
          </c:val>
          <c:smooth val="0"/>
          <c:extLst>
            <c:ext xmlns:c16="http://schemas.microsoft.com/office/drawing/2014/chart" uri="{C3380CC4-5D6E-409C-BE32-E72D297353CC}">
              <c16:uniqueId val="{0000000B-E1EB-4E81-988A-26FDE809F77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MainSheet!$P$467:$R$467</c:f>
            </c:numRef>
          </c:val>
          <c:smooth val="0"/>
          <c:extLst>
            <c:ext xmlns:c16="http://schemas.microsoft.com/office/drawing/2014/chart" uri="{C3380CC4-5D6E-409C-BE32-E72D297353CC}">
              <c16:uniqueId val="{0000000C-E1EB-4E81-988A-26FDE809F77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MainSheet!$P$468:$R$468</c:f>
            </c:numRef>
          </c:val>
          <c:smooth val="0"/>
          <c:extLst>
            <c:ext xmlns:c16="http://schemas.microsoft.com/office/drawing/2014/chart" uri="{C3380CC4-5D6E-409C-BE32-E72D297353CC}">
              <c16:uniqueId val="{0000000D-E1EB-4E81-988A-26FDE809F77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MainSheet!$P$469:$R$469</c:f>
            </c:numRef>
          </c:val>
          <c:smooth val="0"/>
          <c:extLst>
            <c:ext xmlns:c16="http://schemas.microsoft.com/office/drawing/2014/chart" uri="{C3380CC4-5D6E-409C-BE32-E72D297353CC}">
              <c16:uniqueId val="{0000000E-E1EB-4E81-988A-26FDE809F77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MainSheet!$P$470:$R$470</c:f>
            </c:numRef>
          </c:val>
          <c:smooth val="0"/>
          <c:extLst>
            <c:ext xmlns:c16="http://schemas.microsoft.com/office/drawing/2014/chart" uri="{C3380CC4-5D6E-409C-BE32-E72D297353CC}">
              <c16:uniqueId val="{0000000F-E1EB-4E81-988A-26FDE809F77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MainSheet!$P$471:$R$471</c:f>
            </c:numRef>
          </c:val>
          <c:smooth val="0"/>
          <c:extLst>
            <c:ext xmlns:c16="http://schemas.microsoft.com/office/drawing/2014/chart" uri="{C3380CC4-5D6E-409C-BE32-E72D297353CC}">
              <c16:uniqueId val="{00000010-E1EB-4E81-988A-26FDE809F77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MainSheet!$P$472:$R$472</c:f>
            </c:numRef>
          </c:val>
          <c:smooth val="0"/>
          <c:extLst>
            <c:ext xmlns:c16="http://schemas.microsoft.com/office/drawing/2014/chart" uri="{C3380CC4-5D6E-409C-BE32-E72D297353CC}">
              <c16:uniqueId val="{00000011-E1EB-4E81-988A-26FDE809F77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MainSheet!$P$473:$R$473</c:f>
            </c:numRef>
          </c:val>
          <c:smooth val="0"/>
          <c:extLst>
            <c:ext xmlns:c16="http://schemas.microsoft.com/office/drawing/2014/chart" uri="{C3380CC4-5D6E-409C-BE32-E72D297353CC}">
              <c16:uniqueId val="{00000012-E1EB-4E81-988A-26FDE809F77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MainSheet!$P$474:$R$474</c:f>
            </c:numRef>
          </c:val>
          <c:smooth val="0"/>
          <c:extLst>
            <c:ext xmlns:c16="http://schemas.microsoft.com/office/drawing/2014/chart" uri="{C3380CC4-5D6E-409C-BE32-E72D297353CC}">
              <c16:uniqueId val="{00000013-E1EB-4E81-988A-26FDE809F77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MainSheet!$P$475:$R$475</c:f>
            </c:numRef>
          </c:val>
          <c:smooth val="0"/>
          <c:extLst>
            <c:ext xmlns:c16="http://schemas.microsoft.com/office/drawing/2014/chart" uri="{C3380CC4-5D6E-409C-BE32-E72D297353CC}">
              <c16:uniqueId val="{00000014-E1EB-4E81-988A-26FDE809F77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MainSheet!$P$476:$R$476</c:f>
            </c:numRef>
          </c:val>
          <c:smooth val="0"/>
          <c:extLst>
            <c:ext xmlns:c16="http://schemas.microsoft.com/office/drawing/2014/chart" uri="{C3380CC4-5D6E-409C-BE32-E72D297353CC}">
              <c16:uniqueId val="{00000015-E1EB-4E81-988A-26FDE809F77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MainSheet!$P$477:$R$477</c:f>
            </c:numRef>
          </c:val>
          <c:smooth val="0"/>
          <c:extLst>
            <c:ext xmlns:c16="http://schemas.microsoft.com/office/drawing/2014/chart" uri="{C3380CC4-5D6E-409C-BE32-E72D297353CC}">
              <c16:uniqueId val="{00000016-E1EB-4E81-988A-26FDE809F77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MainSheet!$P$478:$R$478</c:f>
            </c:numRef>
          </c:val>
          <c:smooth val="0"/>
          <c:extLst>
            <c:ext xmlns:c16="http://schemas.microsoft.com/office/drawing/2014/chart" uri="{C3380CC4-5D6E-409C-BE32-E72D297353CC}">
              <c16:uniqueId val="{00000017-E1EB-4E81-988A-26FDE809F77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MainSheet!$P$479:$R$479</c:f>
            </c:numRef>
          </c:val>
          <c:smooth val="0"/>
          <c:extLst>
            <c:ext xmlns:c16="http://schemas.microsoft.com/office/drawing/2014/chart" uri="{C3380CC4-5D6E-409C-BE32-E72D297353CC}">
              <c16:uniqueId val="{00000018-E1EB-4E81-988A-26FDE809F77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MainSheet!$P$480:$R$480</c:f>
            </c:numRef>
          </c:val>
          <c:smooth val="0"/>
          <c:extLst>
            <c:ext xmlns:c16="http://schemas.microsoft.com/office/drawing/2014/chart" uri="{C3380CC4-5D6E-409C-BE32-E72D297353CC}">
              <c16:uniqueId val="{00000019-E1EB-4E81-988A-26FDE809F77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MainSheet!$P$481:$R$481</c:f>
            </c:numRef>
          </c:val>
          <c:smooth val="0"/>
          <c:extLst>
            <c:ext xmlns:c16="http://schemas.microsoft.com/office/drawing/2014/chart" uri="{C3380CC4-5D6E-409C-BE32-E72D297353CC}">
              <c16:uniqueId val="{0000001A-E1EB-4E81-988A-26FDE809F77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MainSheet!$P$482:$R$482</c:f>
            </c:numRef>
          </c:val>
          <c:smooth val="0"/>
          <c:extLst>
            <c:ext xmlns:c16="http://schemas.microsoft.com/office/drawing/2014/chart" uri="{C3380CC4-5D6E-409C-BE32-E72D297353CC}">
              <c16:uniqueId val="{0000001B-E1EB-4E81-988A-26FDE809F77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MainSheet!$P$483:$R$483</c:f>
            </c:numRef>
          </c:val>
          <c:smooth val="0"/>
          <c:extLst>
            <c:ext xmlns:c16="http://schemas.microsoft.com/office/drawing/2014/chart" uri="{C3380CC4-5D6E-409C-BE32-E72D297353CC}">
              <c16:uniqueId val="{0000001C-E1EB-4E81-988A-26FDE809F77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MainSheet!$P$484:$R$484</c:f>
            </c:numRef>
          </c:val>
          <c:smooth val="0"/>
          <c:extLst>
            <c:ext xmlns:c16="http://schemas.microsoft.com/office/drawing/2014/chart" uri="{C3380CC4-5D6E-409C-BE32-E72D297353CC}">
              <c16:uniqueId val="{0000001D-E1EB-4E81-988A-26FDE809F77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MainSheet!$P$485:$R$485</c:f>
            </c:numRef>
          </c:val>
          <c:smooth val="0"/>
          <c:extLst>
            <c:ext xmlns:c16="http://schemas.microsoft.com/office/drawing/2014/chart" uri="{C3380CC4-5D6E-409C-BE32-E72D297353CC}">
              <c16:uniqueId val="{0000001E-E1EB-4E81-988A-26FDE809F77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MainSheet!$P$486:$R$486</c:f>
            </c:numRef>
          </c:val>
          <c:smooth val="0"/>
          <c:extLst>
            <c:ext xmlns:c16="http://schemas.microsoft.com/office/drawing/2014/chart" uri="{C3380CC4-5D6E-409C-BE32-E72D297353CC}">
              <c16:uniqueId val="{0000001F-E1EB-4E81-988A-26FDE809F77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MainSheet!$P$487:$R$487</c:f>
            </c:numRef>
          </c:val>
          <c:smooth val="0"/>
          <c:extLst>
            <c:ext xmlns:c16="http://schemas.microsoft.com/office/drawing/2014/chart" uri="{C3380CC4-5D6E-409C-BE32-E72D297353CC}">
              <c16:uniqueId val="{00000020-E1EB-4E81-988A-26FDE809F77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MainSheet!$P$488:$R$488</c:f>
            </c:numRef>
          </c:val>
          <c:smooth val="0"/>
          <c:extLst>
            <c:ext xmlns:c16="http://schemas.microsoft.com/office/drawing/2014/chart" uri="{C3380CC4-5D6E-409C-BE32-E72D297353CC}">
              <c16:uniqueId val="{00000021-E1EB-4E81-988A-26FDE809F77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MainSheet!$P$489:$R$489</c:f>
            </c:numRef>
          </c:val>
          <c:smooth val="0"/>
          <c:extLst>
            <c:ext xmlns:c16="http://schemas.microsoft.com/office/drawing/2014/chart" uri="{C3380CC4-5D6E-409C-BE32-E72D297353CC}">
              <c16:uniqueId val="{00000022-E1EB-4E81-988A-26FDE809F77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MainSheet!$P$490:$R$490</c:f>
            </c:numRef>
          </c:val>
          <c:smooth val="0"/>
          <c:extLst>
            <c:ext xmlns:c16="http://schemas.microsoft.com/office/drawing/2014/chart" uri="{C3380CC4-5D6E-409C-BE32-E72D297353CC}">
              <c16:uniqueId val="{00000023-E1EB-4E81-988A-26FDE809F77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MainSheet!$P$491:$R$491</c:f>
            </c:numRef>
          </c:val>
          <c:smooth val="0"/>
          <c:extLst>
            <c:ext xmlns:c16="http://schemas.microsoft.com/office/drawing/2014/chart" uri="{C3380CC4-5D6E-409C-BE32-E72D297353CC}">
              <c16:uniqueId val="{00000024-E1EB-4E81-988A-26FDE809F77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MainSheet!$P$492:$R$492</c:f>
            </c:numRef>
          </c:val>
          <c:smooth val="0"/>
          <c:extLst>
            <c:ext xmlns:c16="http://schemas.microsoft.com/office/drawing/2014/chart" uri="{C3380CC4-5D6E-409C-BE32-E72D297353CC}">
              <c16:uniqueId val="{00000025-E1EB-4E81-988A-26FDE809F77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MainSheet!$P$493:$R$493</c:f>
            </c:numRef>
          </c:val>
          <c:smooth val="0"/>
          <c:extLst>
            <c:ext xmlns:c16="http://schemas.microsoft.com/office/drawing/2014/chart" uri="{C3380CC4-5D6E-409C-BE32-E72D297353CC}">
              <c16:uniqueId val="{00000026-E1EB-4E81-988A-26FDE809F77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MainSheet!$P$494:$R$494</c:f>
            </c:numRef>
          </c:val>
          <c:smooth val="0"/>
          <c:extLst>
            <c:ext xmlns:c16="http://schemas.microsoft.com/office/drawing/2014/chart" uri="{C3380CC4-5D6E-409C-BE32-E72D297353CC}">
              <c16:uniqueId val="{00000027-E1EB-4E81-988A-26FDE809F77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MainSheet!$P$495:$R$495</c:f>
            </c:numRef>
          </c:val>
          <c:smooth val="0"/>
          <c:extLst>
            <c:ext xmlns:c16="http://schemas.microsoft.com/office/drawing/2014/chart" uri="{C3380CC4-5D6E-409C-BE32-E72D297353CC}">
              <c16:uniqueId val="{00000028-E1EB-4E81-988A-26FDE809F77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MainSheet!$P$496:$R$496</c:f>
            </c:numRef>
          </c:val>
          <c:smooth val="0"/>
          <c:extLst>
            <c:ext xmlns:c16="http://schemas.microsoft.com/office/drawing/2014/chart" uri="{C3380CC4-5D6E-409C-BE32-E72D297353CC}">
              <c16:uniqueId val="{00000029-E1EB-4E81-988A-26FDE809F77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MainSheet!$P$497:$R$497</c:f>
            </c:numRef>
          </c:val>
          <c:smooth val="0"/>
          <c:extLst>
            <c:ext xmlns:c16="http://schemas.microsoft.com/office/drawing/2014/chart" uri="{C3380CC4-5D6E-409C-BE32-E72D297353CC}">
              <c16:uniqueId val="{0000002A-E1EB-4E81-988A-26FDE809F77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MainSheet!$P$498:$R$498</c:f>
            </c:numRef>
          </c:val>
          <c:smooth val="0"/>
          <c:extLst>
            <c:ext xmlns:c16="http://schemas.microsoft.com/office/drawing/2014/chart" uri="{C3380CC4-5D6E-409C-BE32-E72D297353CC}">
              <c16:uniqueId val="{0000002B-E1EB-4E81-988A-26FDE809F77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MainSheet!$P$499:$R$499</c:f>
            </c:numRef>
          </c:val>
          <c:smooth val="0"/>
          <c:extLst>
            <c:ext xmlns:c16="http://schemas.microsoft.com/office/drawing/2014/chart" uri="{C3380CC4-5D6E-409C-BE32-E72D297353CC}">
              <c16:uniqueId val="{0000002C-E1EB-4E81-988A-26FDE809F77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MainSheet!$P$500:$R$500</c:f>
            </c:numRef>
          </c:val>
          <c:smooth val="0"/>
          <c:extLst>
            <c:ext xmlns:c16="http://schemas.microsoft.com/office/drawing/2014/chart" uri="{C3380CC4-5D6E-409C-BE32-E72D297353CC}">
              <c16:uniqueId val="{0000002D-E1EB-4E81-988A-26FDE809F77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MainSheet!$P$501:$R$501</c:f>
            </c:numRef>
          </c:val>
          <c:smooth val="0"/>
          <c:extLst>
            <c:ext xmlns:c16="http://schemas.microsoft.com/office/drawing/2014/chart" uri="{C3380CC4-5D6E-409C-BE32-E72D297353CC}">
              <c16:uniqueId val="{0000002E-E1EB-4E81-988A-26FDE809F775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MainSheet!$P$502:$R$502</c:f>
            </c:numRef>
          </c:val>
          <c:smooth val="0"/>
          <c:extLst>
            <c:ext xmlns:c16="http://schemas.microsoft.com/office/drawing/2014/chart" uri="{C3380CC4-5D6E-409C-BE32-E72D297353CC}">
              <c16:uniqueId val="{0000002F-E1EB-4E81-988A-26FDE809F775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MainSheet!$P$503:$R$503</c:f>
            </c:numRef>
          </c:val>
          <c:smooth val="0"/>
          <c:extLst>
            <c:ext xmlns:c16="http://schemas.microsoft.com/office/drawing/2014/chart" uri="{C3380CC4-5D6E-409C-BE32-E72D297353CC}">
              <c16:uniqueId val="{00000030-E1EB-4E81-988A-26FDE809F775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MainSheet!$P$504:$R$504</c:f>
            </c:numRef>
          </c:val>
          <c:smooth val="0"/>
          <c:extLst>
            <c:ext xmlns:c16="http://schemas.microsoft.com/office/drawing/2014/chart" uri="{C3380CC4-5D6E-409C-BE32-E72D297353CC}">
              <c16:uniqueId val="{00000031-E1EB-4E81-988A-26FDE809F775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MainSheet!$P$505:$R$505</c:f>
            </c:numRef>
          </c:val>
          <c:smooth val="0"/>
          <c:extLst>
            <c:ext xmlns:c16="http://schemas.microsoft.com/office/drawing/2014/chart" uri="{C3380CC4-5D6E-409C-BE32-E72D297353CC}">
              <c16:uniqueId val="{00000032-E1EB-4E81-988A-26FDE809F775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MainSheet!$P$506:$R$506</c:f>
            </c:numRef>
          </c:val>
          <c:smooth val="0"/>
          <c:extLst>
            <c:ext xmlns:c16="http://schemas.microsoft.com/office/drawing/2014/chart" uri="{C3380CC4-5D6E-409C-BE32-E72D297353CC}">
              <c16:uniqueId val="{00000033-E1EB-4E81-988A-26FDE809F775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MainSheet!$P$507:$R$507</c:f>
            </c:numRef>
          </c:val>
          <c:smooth val="0"/>
          <c:extLst>
            <c:ext xmlns:c16="http://schemas.microsoft.com/office/drawing/2014/chart" uri="{C3380CC4-5D6E-409C-BE32-E72D297353CC}">
              <c16:uniqueId val="{00000034-E1EB-4E81-988A-26FDE809F775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MainSheet!$P$508:$R$508</c:f>
            </c:numRef>
          </c:val>
          <c:smooth val="0"/>
          <c:extLst>
            <c:ext xmlns:c16="http://schemas.microsoft.com/office/drawing/2014/chart" uri="{C3380CC4-5D6E-409C-BE32-E72D297353CC}">
              <c16:uniqueId val="{00000035-E1EB-4E81-988A-26FDE809F775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MainSheet!$P$509:$R$509</c:f>
            </c:numRef>
          </c:val>
          <c:smooth val="0"/>
          <c:extLst>
            <c:ext xmlns:c16="http://schemas.microsoft.com/office/drawing/2014/chart" uri="{C3380CC4-5D6E-409C-BE32-E72D297353CC}">
              <c16:uniqueId val="{00000036-E1EB-4E81-988A-26FDE809F775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MainSheet!$P$510:$R$510</c:f>
            </c:numRef>
          </c:val>
          <c:smooth val="0"/>
          <c:extLst>
            <c:ext xmlns:c16="http://schemas.microsoft.com/office/drawing/2014/chart" uri="{C3380CC4-5D6E-409C-BE32-E72D297353CC}">
              <c16:uniqueId val="{00000037-E1EB-4E81-988A-26FDE809F775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MainSheet!$P$511:$R$511</c:f>
            </c:numRef>
          </c:val>
          <c:smooth val="0"/>
          <c:extLst>
            <c:ext xmlns:c16="http://schemas.microsoft.com/office/drawing/2014/chart" uri="{C3380CC4-5D6E-409C-BE32-E72D297353CC}">
              <c16:uniqueId val="{00000038-E1EB-4E81-988A-26FDE809F775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MainSheet!$P$512:$R$512</c:f>
            </c:numRef>
          </c:val>
          <c:smooth val="0"/>
          <c:extLst>
            <c:ext xmlns:c16="http://schemas.microsoft.com/office/drawing/2014/chart" uri="{C3380CC4-5D6E-409C-BE32-E72D297353CC}">
              <c16:uniqueId val="{00000039-E1EB-4E81-988A-26FDE809F775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MainSheet!$P$513:$R$513</c:f>
            </c:numRef>
          </c:val>
          <c:smooth val="0"/>
          <c:extLst>
            <c:ext xmlns:c16="http://schemas.microsoft.com/office/drawing/2014/chart" uri="{C3380CC4-5D6E-409C-BE32-E72D297353CC}">
              <c16:uniqueId val="{0000003A-E1EB-4E81-988A-26FDE809F775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MainSheet!$P$514:$R$514</c:f>
            </c:numRef>
          </c:val>
          <c:smooth val="0"/>
          <c:extLst>
            <c:ext xmlns:c16="http://schemas.microsoft.com/office/drawing/2014/chart" uri="{C3380CC4-5D6E-409C-BE32-E72D297353CC}">
              <c16:uniqueId val="{0000003B-E1EB-4E81-988A-26FDE809F775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MainSheet!$P$515:$R$515</c:f>
            </c:numRef>
          </c:val>
          <c:smooth val="0"/>
          <c:extLst>
            <c:ext xmlns:c16="http://schemas.microsoft.com/office/drawing/2014/chart" uri="{C3380CC4-5D6E-409C-BE32-E72D297353CC}">
              <c16:uniqueId val="{0000003C-E1EB-4E81-988A-26FDE809F775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MainSheet!$P$516:$R$516</c:f>
            </c:numRef>
          </c:val>
          <c:smooth val="0"/>
          <c:extLst>
            <c:ext xmlns:c16="http://schemas.microsoft.com/office/drawing/2014/chart" uri="{C3380CC4-5D6E-409C-BE32-E72D297353CC}">
              <c16:uniqueId val="{0000003D-E1EB-4E81-988A-26FDE809F775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MainSheet!$P$517:$R$517</c:f>
            </c:numRef>
          </c:val>
          <c:smooth val="0"/>
          <c:extLst>
            <c:ext xmlns:c16="http://schemas.microsoft.com/office/drawing/2014/chart" uri="{C3380CC4-5D6E-409C-BE32-E72D297353CC}">
              <c16:uniqueId val="{0000003E-E1EB-4E81-988A-26FDE809F775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MainSheet!$P$518:$R$518</c:f>
            </c:numRef>
          </c:val>
          <c:smooth val="0"/>
          <c:extLst>
            <c:ext xmlns:c16="http://schemas.microsoft.com/office/drawing/2014/chart" uri="{C3380CC4-5D6E-409C-BE32-E72D297353CC}">
              <c16:uniqueId val="{0000003F-E1EB-4E81-988A-26FDE809F775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MainSheet!$P$519:$R$519</c:f>
            </c:numRef>
          </c:val>
          <c:smooth val="0"/>
          <c:extLst>
            <c:ext xmlns:c16="http://schemas.microsoft.com/office/drawing/2014/chart" uri="{C3380CC4-5D6E-409C-BE32-E72D297353CC}">
              <c16:uniqueId val="{00000040-E1EB-4E81-988A-26FDE809F775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MainSheet!$P$520:$R$520</c:f>
            </c:numRef>
          </c:val>
          <c:smooth val="0"/>
          <c:extLst>
            <c:ext xmlns:c16="http://schemas.microsoft.com/office/drawing/2014/chart" uri="{C3380CC4-5D6E-409C-BE32-E72D297353CC}">
              <c16:uniqueId val="{00000041-E1EB-4E81-988A-26FDE809F775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MainSheet!$P$521:$R$521</c:f>
            </c:numRef>
          </c:val>
          <c:smooth val="0"/>
          <c:extLst>
            <c:ext xmlns:c16="http://schemas.microsoft.com/office/drawing/2014/chart" uri="{C3380CC4-5D6E-409C-BE32-E72D297353CC}">
              <c16:uniqueId val="{00000042-E1EB-4E81-988A-26FDE809F775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MainSheet!$P$522:$R$522</c:f>
            </c:numRef>
          </c:val>
          <c:smooth val="0"/>
          <c:extLst>
            <c:ext xmlns:c16="http://schemas.microsoft.com/office/drawing/2014/chart" uri="{C3380CC4-5D6E-409C-BE32-E72D297353CC}">
              <c16:uniqueId val="{00000043-E1EB-4E81-988A-26FDE809F775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MainSheet!$P$523:$R$523</c:f>
            </c:numRef>
          </c:val>
          <c:smooth val="0"/>
          <c:extLst>
            <c:ext xmlns:c16="http://schemas.microsoft.com/office/drawing/2014/chart" uri="{C3380CC4-5D6E-409C-BE32-E72D297353CC}">
              <c16:uniqueId val="{00000044-E1EB-4E81-988A-26FDE809F775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MainSheet!$P$524:$R$524</c:f>
            </c:numRef>
          </c:val>
          <c:smooth val="0"/>
          <c:extLst>
            <c:ext xmlns:c16="http://schemas.microsoft.com/office/drawing/2014/chart" uri="{C3380CC4-5D6E-409C-BE32-E72D297353CC}">
              <c16:uniqueId val="{00000045-E1EB-4E81-988A-26FDE809F775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MainSheet!$P$525:$R$525</c:f>
            </c:numRef>
          </c:val>
          <c:smooth val="0"/>
          <c:extLst>
            <c:ext xmlns:c16="http://schemas.microsoft.com/office/drawing/2014/chart" uri="{C3380CC4-5D6E-409C-BE32-E72D297353CC}">
              <c16:uniqueId val="{00000046-E1EB-4E81-988A-26FDE809F775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MainSheet!$P$526:$R$526</c:f>
            </c:numRef>
          </c:val>
          <c:smooth val="0"/>
          <c:extLst>
            <c:ext xmlns:c16="http://schemas.microsoft.com/office/drawing/2014/chart" uri="{C3380CC4-5D6E-409C-BE32-E72D297353CC}">
              <c16:uniqueId val="{00000047-E1EB-4E81-988A-26FDE809F775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MainSheet!$P$527:$R$527</c:f>
            </c:numRef>
          </c:val>
          <c:smooth val="0"/>
          <c:extLst>
            <c:ext xmlns:c16="http://schemas.microsoft.com/office/drawing/2014/chart" uri="{C3380CC4-5D6E-409C-BE32-E72D297353CC}">
              <c16:uniqueId val="{00000048-E1EB-4E81-988A-26FDE809F775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MainSheet!$P$528:$R$528</c:f>
            </c:numRef>
          </c:val>
          <c:smooth val="0"/>
          <c:extLst>
            <c:ext xmlns:c16="http://schemas.microsoft.com/office/drawing/2014/chart" uri="{C3380CC4-5D6E-409C-BE32-E72D297353CC}">
              <c16:uniqueId val="{00000049-E1EB-4E81-988A-26FDE809F775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MainSheet!$P$529:$R$529</c:f>
            </c:numRef>
          </c:val>
          <c:smooth val="0"/>
          <c:extLst>
            <c:ext xmlns:c16="http://schemas.microsoft.com/office/drawing/2014/chart" uri="{C3380CC4-5D6E-409C-BE32-E72D297353CC}">
              <c16:uniqueId val="{0000004A-E1EB-4E81-988A-26FDE809F775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MainSheet!$P$530:$R$530</c:f>
            </c:numRef>
          </c:val>
          <c:smooth val="0"/>
          <c:extLst>
            <c:ext xmlns:c16="http://schemas.microsoft.com/office/drawing/2014/chart" uri="{C3380CC4-5D6E-409C-BE32-E72D297353CC}">
              <c16:uniqueId val="{0000004B-E1EB-4E81-988A-26FDE809F775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MainSheet!$P$531:$R$531</c:f>
            </c:numRef>
          </c:val>
          <c:smooth val="0"/>
          <c:extLst>
            <c:ext xmlns:c16="http://schemas.microsoft.com/office/drawing/2014/chart" uri="{C3380CC4-5D6E-409C-BE32-E72D297353CC}">
              <c16:uniqueId val="{0000004C-E1EB-4E81-988A-26FDE809F775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MainSheet!$P$532:$R$532</c:f>
            </c:numRef>
          </c:val>
          <c:smooth val="0"/>
          <c:extLst>
            <c:ext xmlns:c16="http://schemas.microsoft.com/office/drawing/2014/chart" uri="{C3380CC4-5D6E-409C-BE32-E72D297353CC}">
              <c16:uniqueId val="{0000004D-E1EB-4E81-988A-26FDE809F775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MainSheet!$P$533:$R$533</c:f>
            </c:numRef>
          </c:val>
          <c:smooth val="0"/>
          <c:extLst>
            <c:ext xmlns:c16="http://schemas.microsoft.com/office/drawing/2014/chart" uri="{C3380CC4-5D6E-409C-BE32-E72D297353CC}">
              <c16:uniqueId val="{0000004E-E1EB-4E81-988A-26FDE809F775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MainSheet!$P$534:$R$534</c:f>
            </c:numRef>
          </c:val>
          <c:smooth val="0"/>
          <c:extLst>
            <c:ext xmlns:c16="http://schemas.microsoft.com/office/drawing/2014/chart" uri="{C3380CC4-5D6E-409C-BE32-E72D297353CC}">
              <c16:uniqueId val="{0000004F-E1EB-4E81-988A-26FDE809F775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MainSheet!$P$535:$R$535</c:f>
            </c:numRef>
          </c:val>
          <c:smooth val="0"/>
          <c:extLst>
            <c:ext xmlns:c16="http://schemas.microsoft.com/office/drawing/2014/chart" uri="{C3380CC4-5D6E-409C-BE32-E72D297353CC}">
              <c16:uniqueId val="{00000050-E1EB-4E81-988A-26FDE809F775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MainSheet!$P$536:$R$536</c:f>
            </c:numRef>
          </c:val>
          <c:smooth val="0"/>
          <c:extLst>
            <c:ext xmlns:c16="http://schemas.microsoft.com/office/drawing/2014/chart" uri="{C3380CC4-5D6E-409C-BE32-E72D297353CC}">
              <c16:uniqueId val="{00000051-E1EB-4E81-988A-26FDE809F775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MainSheet!$P$537:$R$537</c:f>
            </c:numRef>
          </c:val>
          <c:smooth val="0"/>
          <c:extLst>
            <c:ext xmlns:c16="http://schemas.microsoft.com/office/drawing/2014/chart" uri="{C3380CC4-5D6E-409C-BE32-E72D297353CC}">
              <c16:uniqueId val="{00000052-E1EB-4E81-988A-26FDE809F775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MainSheet!$P$538:$R$538</c:f>
            </c:numRef>
          </c:val>
          <c:smooth val="0"/>
          <c:extLst>
            <c:ext xmlns:c16="http://schemas.microsoft.com/office/drawing/2014/chart" uri="{C3380CC4-5D6E-409C-BE32-E72D297353CC}">
              <c16:uniqueId val="{00000053-E1EB-4E81-988A-26FDE809F775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MainSheet!$P$539:$R$539</c:f>
            </c:numRef>
          </c:val>
          <c:smooth val="0"/>
          <c:extLst>
            <c:ext xmlns:c16="http://schemas.microsoft.com/office/drawing/2014/chart" uri="{C3380CC4-5D6E-409C-BE32-E72D297353CC}">
              <c16:uniqueId val="{00000054-E1EB-4E81-988A-26FDE809F775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MainSheet!$P$540:$R$540</c:f>
            </c:numRef>
          </c:val>
          <c:smooth val="0"/>
          <c:extLst>
            <c:ext xmlns:c16="http://schemas.microsoft.com/office/drawing/2014/chart" uri="{C3380CC4-5D6E-409C-BE32-E72D297353CC}">
              <c16:uniqueId val="{00000055-E1EB-4E81-988A-26FDE809F775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MainSheet!$P$541:$R$541</c:f>
            </c:numRef>
          </c:val>
          <c:smooth val="0"/>
          <c:extLst>
            <c:ext xmlns:c16="http://schemas.microsoft.com/office/drawing/2014/chart" uri="{C3380CC4-5D6E-409C-BE32-E72D297353CC}">
              <c16:uniqueId val="{00000056-E1EB-4E81-988A-26FDE809F775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MainSheet!$P$542:$R$542</c:f>
            </c:numRef>
          </c:val>
          <c:smooth val="0"/>
          <c:extLst>
            <c:ext xmlns:c16="http://schemas.microsoft.com/office/drawing/2014/chart" uri="{C3380CC4-5D6E-409C-BE32-E72D297353CC}">
              <c16:uniqueId val="{00000057-E1EB-4E81-988A-26FDE809F775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MainSheet!$P$543:$R$543</c:f>
            </c:numRef>
          </c:val>
          <c:smooth val="0"/>
          <c:extLst>
            <c:ext xmlns:c16="http://schemas.microsoft.com/office/drawing/2014/chart" uri="{C3380CC4-5D6E-409C-BE32-E72D297353CC}">
              <c16:uniqueId val="{00000058-E1EB-4E81-988A-26FDE809F775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MainSheet!$P$544:$R$544</c:f>
            </c:numRef>
          </c:val>
          <c:smooth val="0"/>
          <c:extLst>
            <c:ext xmlns:c16="http://schemas.microsoft.com/office/drawing/2014/chart" uri="{C3380CC4-5D6E-409C-BE32-E72D297353CC}">
              <c16:uniqueId val="{00000059-E1EB-4E81-988A-26FDE809F775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MainSheet!$P$545:$R$545</c:f>
            </c:numRef>
          </c:val>
          <c:smooth val="0"/>
          <c:extLst>
            <c:ext xmlns:c16="http://schemas.microsoft.com/office/drawing/2014/chart" uri="{C3380CC4-5D6E-409C-BE32-E72D297353CC}">
              <c16:uniqueId val="{0000005A-E1EB-4E81-988A-26FDE809F775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MainSheet!$P$546:$R$546</c:f>
            </c:numRef>
          </c:val>
          <c:smooth val="0"/>
          <c:extLst>
            <c:ext xmlns:c16="http://schemas.microsoft.com/office/drawing/2014/chart" uri="{C3380CC4-5D6E-409C-BE32-E72D297353CC}">
              <c16:uniqueId val="{0000005B-E1EB-4E81-988A-26FDE809F775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MainSheet!$P$547:$R$547</c:f>
            </c:numRef>
          </c:val>
          <c:smooth val="0"/>
          <c:extLst>
            <c:ext xmlns:c16="http://schemas.microsoft.com/office/drawing/2014/chart" uri="{C3380CC4-5D6E-409C-BE32-E72D297353CC}">
              <c16:uniqueId val="{0000005C-E1EB-4E81-988A-26FDE809F775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MainSheet!$P$548:$R$548</c:f>
            </c:numRef>
          </c:val>
          <c:smooth val="0"/>
          <c:extLst>
            <c:ext xmlns:c16="http://schemas.microsoft.com/office/drawing/2014/chart" uri="{C3380CC4-5D6E-409C-BE32-E72D297353CC}">
              <c16:uniqueId val="{0000005D-E1EB-4E81-988A-26FDE809F775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MainSheet!$P$549:$R$549</c:f>
            </c:numRef>
          </c:val>
          <c:smooth val="0"/>
          <c:extLst>
            <c:ext xmlns:c16="http://schemas.microsoft.com/office/drawing/2014/chart" uri="{C3380CC4-5D6E-409C-BE32-E72D297353CC}">
              <c16:uniqueId val="{0000005E-E1EB-4E81-988A-26FDE809F775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MainSheet!$P$550:$R$550</c:f>
            </c:numRef>
          </c:val>
          <c:smooth val="0"/>
          <c:extLst>
            <c:ext xmlns:c16="http://schemas.microsoft.com/office/drawing/2014/chart" uri="{C3380CC4-5D6E-409C-BE32-E72D297353CC}">
              <c16:uniqueId val="{0000005F-E1EB-4E81-988A-26FDE809F775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MainSheet!$P$551:$R$551</c:f>
            </c:numRef>
          </c:val>
          <c:smooth val="0"/>
          <c:extLst>
            <c:ext xmlns:c16="http://schemas.microsoft.com/office/drawing/2014/chart" uri="{C3380CC4-5D6E-409C-BE32-E72D297353CC}">
              <c16:uniqueId val="{00000060-E1EB-4E81-988A-26FDE809F775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MainSheet!$P$552:$R$552</c:f>
            </c:numRef>
          </c:val>
          <c:smooth val="0"/>
          <c:extLst>
            <c:ext xmlns:c16="http://schemas.microsoft.com/office/drawing/2014/chart" uri="{C3380CC4-5D6E-409C-BE32-E72D297353CC}">
              <c16:uniqueId val="{00000061-E1EB-4E81-988A-26FDE809F775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MainSheet!$P$553:$R$553</c:f>
            </c:numRef>
          </c:val>
          <c:smooth val="0"/>
          <c:extLst>
            <c:ext xmlns:c16="http://schemas.microsoft.com/office/drawing/2014/chart" uri="{C3380CC4-5D6E-409C-BE32-E72D297353CC}">
              <c16:uniqueId val="{00000062-E1EB-4E81-988A-26FDE809F775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MainSheet!$P$554:$R$554</c:f>
            </c:numRef>
          </c:val>
          <c:smooth val="0"/>
          <c:extLst>
            <c:ext xmlns:c16="http://schemas.microsoft.com/office/drawing/2014/chart" uri="{C3380CC4-5D6E-409C-BE32-E72D297353CC}">
              <c16:uniqueId val="{00000063-E1EB-4E81-988A-26FDE809F775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MainSheet!$P$555:$R$555</c:f>
            </c:numRef>
          </c:val>
          <c:smooth val="0"/>
          <c:extLst>
            <c:ext xmlns:c16="http://schemas.microsoft.com/office/drawing/2014/chart" uri="{C3380CC4-5D6E-409C-BE32-E72D297353CC}">
              <c16:uniqueId val="{00000064-E1EB-4E81-988A-26FDE809F775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MainSheet!$P$556:$R$556</c:f>
            </c:numRef>
          </c:val>
          <c:smooth val="0"/>
          <c:extLst>
            <c:ext xmlns:c16="http://schemas.microsoft.com/office/drawing/2014/chart" uri="{C3380CC4-5D6E-409C-BE32-E72D297353CC}">
              <c16:uniqueId val="{00000065-E1EB-4E81-988A-26FDE809F775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MainSheet!$P$557:$R$557</c:f>
            </c:numRef>
          </c:val>
          <c:smooth val="0"/>
          <c:extLst>
            <c:ext xmlns:c16="http://schemas.microsoft.com/office/drawing/2014/chart" uri="{C3380CC4-5D6E-409C-BE32-E72D297353CC}">
              <c16:uniqueId val="{00000066-E1EB-4E81-988A-26FDE809F775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MainSheet!$P$558:$R$558</c:f>
            </c:numRef>
          </c:val>
          <c:smooth val="0"/>
          <c:extLst>
            <c:ext xmlns:c16="http://schemas.microsoft.com/office/drawing/2014/chart" uri="{C3380CC4-5D6E-409C-BE32-E72D297353CC}">
              <c16:uniqueId val="{00000067-E1EB-4E81-988A-26FDE809F775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MainSheet!$P$559:$R$559</c:f>
            </c:numRef>
          </c:val>
          <c:smooth val="0"/>
          <c:extLst>
            <c:ext xmlns:c16="http://schemas.microsoft.com/office/drawing/2014/chart" uri="{C3380CC4-5D6E-409C-BE32-E72D297353CC}">
              <c16:uniqueId val="{00000068-E1EB-4E81-988A-26FDE809F775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MainSheet!$P$560:$R$560</c:f>
            </c:numRef>
          </c:val>
          <c:smooth val="0"/>
          <c:extLst>
            <c:ext xmlns:c16="http://schemas.microsoft.com/office/drawing/2014/chart" uri="{C3380CC4-5D6E-409C-BE32-E72D297353CC}">
              <c16:uniqueId val="{00000069-E1EB-4E81-988A-26FDE809F775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MainSheet!$P$561:$R$561</c:f>
            </c:numRef>
          </c:val>
          <c:smooth val="0"/>
          <c:extLst>
            <c:ext xmlns:c16="http://schemas.microsoft.com/office/drawing/2014/chart" uri="{C3380CC4-5D6E-409C-BE32-E72D297353CC}">
              <c16:uniqueId val="{0000006A-E1EB-4E81-988A-26FDE809F775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MainSheet!$P$562:$R$562</c:f>
            </c:numRef>
          </c:val>
          <c:smooth val="0"/>
          <c:extLst>
            <c:ext xmlns:c16="http://schemas.microsoft.com/office/drawing/2014/chart" uri="{C3380CC4-5D6E-409C-BE32-E72D297353CC}">
              <c16:uniqueId val="{0000006B-E1EB-4E81-988A-26FDE809F775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MainSheet!$P$563:$R$563</c:f>
            </c:numRef>
          </c:val>
          <c:smooth val="0"/>
          <c:extLst>
            <c:ext xmlns:c16="http://schemas.microsoft.com/office/drawing/2014/chart" uri="{C3380CC4-5D6E-409C-BE32-E72D297353CC}">
              <c16:uniqueId val="{0000006C-E1EB-4E81-988A-26FDE809F775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MainSheet!$P$564:$R$564</c:f>
            </c:numRef>
          </c:val>
          <c:smooth val="0"/>
          <c:extLst>
            <c:ext xmlns:c16="http://schemas.microsoft.com/office/drawing/2014/chart" uri="{C3380CC4-5D6E-409C-BE32-E72D297353CC}">
              <c16:uniqueId val="{0000006D-E1EB-4E81-988A-26FDE809F775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MainSheet!$P$565:$R$565</c:f>
            </c:numRef>
          </c:val>
          <c:smooth val="0"/>
          <c:extLst>
            <c:ext xmlns:c16="http://schemas.microsoft.com/office/drawing/2014/chart" uri="{C3380CC4-5D6E-409C-BE32-E72D297353CC}">
              <c16:uniqueId val="{0000006E-E1EB-4E81-988A-26FDE809F775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MainSheet!$P$566:$R$566</c:f>
            </c:numRef>
          </c:val>
          <c:smooth val="0"/>
          <c:extLst>
            <c:ext xmlns:c16="http://schemas.microsoft.com/office/drawing/2014/chart" uri="{C3380CC4-5D6E-409C-BE32-E72D297353CC}">
              <c16:uniqueId val="{0000006F-E1EB-4E81-988A-26FDE809F775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MainSheet!$P$567:$R$567</c:f>
            </c:numRef>
          </c:val>
          <c:smooth val="0"/>
          <c:extLst>
            <c:ext xmlns:c16="http://schemas.microsoft.com/office/drawing/2014/chart" uri="{C3380CC4-5D6E-409C-BE32-E72D297353CC}">
              <c16:uniqueId val="{00000070-E1EB-4E81-988A-26FDE809F775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MainSheet!$P$568:$R$568</c:f>
            </c:numRef>
          </c:val>
          <c:smooth val="0"/>
          <c:extLst>
            <c:ext xmlns:c16="http://schemas.microsoft.com/office/drawing/2014/chart" uri="{C3380CC4-5D6E-409C-BE32-E72D297353CC}">
              <c16:uniqueId val="{00000071-E1EB-4E81-988A-26FDE809F775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MainSheet!$P$569:$R$569</c:f>
            </c:numRef>
          </c:val>
          <c:smooth val="0"/>
          <c:extLst>
            <c:ext xmlns:c16="http://schemas.microsoft.com/office/drawing/2014/chart" uri="{C3380CC4-5D6E-409C-BE32-E72D297353CC}">
              <c16:uniqueId val="{00000072-E1EB-4E81-988A-26FDE809F775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MainSheet!$P$570:$R$570</c:f>
            </c:numRef>
          </c:val>
          <c:smooth val="0"/>
          <c:extLst>
            <c:ext xmlns:c16="http://schemas.microsoft.com/office/drawing/2014/chart" uri="{C3380CC4-5D6E-409C-BE32-E72D297353CC}">
              <c16:uniqueId val="{00000073-E1EB-4E81-988A-26FDE809F775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MainSheet!$P$571:$R$571</c:f>
            </c:numRef>
          </c:val>
          <c:smooth val="0"/>
          <c:extLst>
            <c:ext xmlns:c16="http://schemas.microsoft.com/office/drawing/2014/chart" uri="{C3380CC4-5D6E-409C-BE32-E72D297353CC}">
              <c16:uniqueId val="{00000074-E1EB-4E81-988A-26FDE809F775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MainSheet!$P$572:$R$572</c:f>
            </c:numRef>
          </c:val>
          <c:smooth val="0"/>
          <c:extLst>
            <c:ext xmlns:c16="http://schemas.microsoft.com/office/drawing/2014/chart" uri="{C3380CC4-5D6E-409C-BE32-E72D297353CC}">
              <c16:uniqueId val="{00000075-E1EB-4E81-988A-26FDE809F775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MainSheet!$P$573:$R$573</c:f>
            </c:numRef>
          </c:val>
          <c:smooth val="0"/>
          <c:extLst>
            <c:ext xmlns:c16="http://schemas.microsoft.com/office/drawing/2014/chart" uri="{C3380CC4-5D6E-409C-BE32-E72D297353CC}">
              <c16:uniqueId val="{00000076-E1EB-4E81-988A-26FDE809F775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MainSheet!$P$574:$R$574</c:f>
            </c:numRef>
          </c:val>
          <c:smooth val="0"/>
          <c:extLst>
            <c:ext xmlns:c16="http://schemas.microsoft.com/office/drawing/2014/chart" uri="{C3380CC4-5D6E-409C-BE32-E72D297353CC}">
              <c16:uniqueId val="{00000077-E1EB-4E81-988A-26FDE809F775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MainSheet!$P$575:$R$575</c:f>
            </c:numRef>
          </c:val>
          <c:smooth val="0"/>
          <c:extLst>
            <c:ext xmlns:c16="http://schemas.microsoft.com/office/drawing/2014/chart" uri="{C3380CC4-5D6E-409C-BE32-E72D297353CC}">
              <c16:uniqueId val="{00000078-E1EB-4E81-988A-26FDE809F775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MainSheet!$P$576:$R$576</c:f>
            </c:numRef>
          </c:val>
          <c:smooth val="0"/>
          <c:extLst>
            <c:ext xmlns:c16="http://schemas.microsoft.com/office/drawing/2014/chart" uri="{C3380CC4-5D6E-409C-BE32-E72D297353CC}">
              <c16:uniqueId val="{00000079-E1EB-4E81-988A-26FDE809F775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MainSheet!$P$577:$R$577</c:f>
            </c:numRef>
          </c:val>
          <c:smooth val="0"/>
          <c:extLst>
            <c:ext xmlns:c16="http://schemas.microsoft.com/office/drawing/2014/chart" uri="{C3380CC4-5D6E-409C-BE32-E72D297353CC}">
              <c16:uniqueId val="{0000007A-E1EB-4E81-988A-26FDE809F775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MainSheet!$P$578:$R$578</c:f>
            </c:numRef>
          </c:val>
          <c:smooth val="0"/>
          <c:extLst>
            <c:ext xmlns:c16="http://schemas.microsoft.com/office/drawing/2014/chart" uri="{C3380CC4-5D6E-409C-BE32-E72D297353CC}">
              <c16:uniqueId val="{0000007B-E1EB-4E81-988A-26FDE809F775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MainSheet!$P$579:$R$579</c:f>
            </c:numRef>
          </c:val>
          <c:smooth val="0"/>
          <c:extLst>
            <c:ext xmlns:c16="http://schemas.microsoft.com/office/drawing/2014/chart" uri="{C3380CC4-5D6E-409C-BE32-E72D297353CC}">
              <c16:uniqueId val="{0000007C-E1EB-4E81-988A-26FDE809F775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MainSheet!$P$580:$R$580</c:f>
            </c:numRef>
          </c:val>
          <c:smooth val="0"/>
          <c:extLst>
            <c:ext xmlns:c16="http://schemas.microsoft.com/office/drawing/2014/chart" uri="{C3380CC4-5D6E-409C-BE32-E72D297353CC}">
              <c16:uniqueId val="{0000007D-E1EB-4E81-988A-26FDE809F775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MainSheet!$P$581:$R$581</c:f>
            </c:numRef>
          </c:val>
          <c:smooth val="0"/>
          <c:extLst>
            <c:ext xmlns:c16="http://schemas.microsoft.com/office/drawing/2014/chart" uri="{C3380CC4-5D6E-409C-BE32-E72D297353CC}">
              <c16:uniqueId val="{0000007E-E1EB-4E81-988A-26FDE809F775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MainSheet!$P$582:$R$582</c:f>
            </c:numRef>
          </c:val>
          <c:smooth val="0"/>
          <c:extLst>
            <c:ext xmlns:c16="http://schemas.microsoft.com/office/drawing/2014/chart" uri="{C3380CC4-5D6E-409C-BE32-E72D297353CC}">
              <c16:uniqueId val="{0000007F-E1EB-4E81-988A-26FDE809F775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MainSheet!$P$583:$R$583</c:f>
            </c:numRef>
          </c:val>
          <c:smooth val="0"/>
          <c:extLst>
            <c:ext xmlns:c16="http://schemas.microsoft.com/office/drawing/2014/chart" uri="{C3380CC4-5D6E-409C-BE32-E72D297353CC}">
              <c16:uniqueId val="{00000080-E1EB-4E81-988A-26FDE809F775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MainSheet!$P$584:$R$584</c:f>
            </c:numRef>
          </c:val>
          <c:smooth val="0"/>
          <c:extLst>
            <c:ext xmlns:c16="http://schemas.microsoft.com/office/drawing/2014/chart" uri="{C3380CC4-5D6E-409C-BE32-E72D297353CC}">
              <c16:uniqueId val="{00000081-E1EB-4E81-988A-26FDE809F775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MainSheet!$P$585:$R$585</c:f>
            </c:numRef>
          </c:val>
          <c:smooth val="0"/>
          <c:extLst>
            <c:ext xmlns:c16="http://schemas.microsoft.com/office/drawing/2014/chart" uri="{C3380CC4-5D6E-409C-BE32-E72D297353CC}">
              <c16:uniqueId val="{00000082-E1EB-4E81-988A-26FDE809F775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MainSheet!$P$586:$R$586</c:f>
            </c:numRef>
          </c:val>
          <c:smooth val="0"/>
          <c:extLst>
            <c:ext xmlns:c16="http://schemas.microsoft.com/office/drawing/2014/chart" uri="{C3380CC4-5D6E-409C-BE32-E72D297353CC}">
              <c16:uniqueId val="{00000083-E1EB-4E81-988A-26FDE809F775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MainSheet!$P$587:$R$587</c:f>
            </c:numRef>
          </c:val>
          <c:smooth val="0"/>
          <c:extLst>
            <c:ext xmlns:c16="http://schemas.microsoft.com/office/drawing/2014/chart" uri="{C3380CC4-5D6E-409C-BE32-E72D297353CC}">
              <c16:uniqueId val="{00000084-E1EB-4E81-988A-26FDE809F775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MainSheet!$P$588:$R$588</c:f>
            </c:numRef>
          </c:val>
          <c:smooth val="0"/>
          <c:extLst>
            <c:ext xmlns:c16="http://schemas.microsoft.com/office/drawing/2014/chart" uri="{C3380CC4-5D6E-409C-BE32-E72D297353CC}">
              <c16:uniqueId val="{00000085-E1EB-4E81-988A-26FDE809F775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MainSheet!$P$589:$R$589</c:f>
            </c:numRef>
          </c:val>
          <c:smooth val="0"/>
          <c:extLst>
            <c:ext xmlns:c16="http://schemas.microsoft.com/office/drawing/2014/chart" uri="{C3380CC4-5D6E-409C-BE32-E72D297353CC}">
              <c16:uniqueId val="{00000086-E1EB-4E81-988A-26FDE809F775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MainSheet!$P$590:$R$590</c:f>
            </c:numRef>
          </c:val>
          <c:smooth val="0"/>
          <c:extLst>
            <c:ext xmlns:c16="http://schemas.microsoft.com/office/drawing/2014/chart" uri="{C3380CC4-5D6E-409C-BE32-E72D297353CC}">
              <c16:uniqueId val="{00000087-E1EB-4E81-988A-26FDE809F775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MainSheet!$P$591:$R$591</c:f>
            </c:numRef>
          </c:val>
          <c:smooth val="0"/>
          <c:extLst>
            <c:ext xmlns:c16="http://schemas.microsoft.com/office/drawing/2014/chart" uri="{C3380CC4-5D6E-409C-BE32-E72D297353CC}">
              <c16:uniqueId val="{00000088-E1EB-4E81-988A-26FDE809F775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MainSheet!$P$592:$R$592</c:f>
            </c:numRef>
          </c:val>
          <c:smooth val="0"/>
          <c:extLst>
            <c:ext xmlns:c16="http://schemas.microsoft.com/office/drawing/2014/chart" uri="{C3380CC4-5D6E-409C-BE32-E72D297353CC}">
              <c16:uniqueId val="{00000089-E1EB-4E81-988A-26FDE809F775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MainSheet!$P$593:$R$593</c:f>
            </c:numRef>
          </c:val>
          <c:smooth val="0"/>
          <c:extLst>
            <c:ext xmlns:c16="http://schemas.microsoft.com/office/drawing/2014/chart" uri="{C3380CC4-5D6E-409C-BE32-E72D297353CC}">
              <c16:uniqueId val="{0000008A-E1EB-4E81-988A-26FDE809F775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MainSheet!$P$594:$R$594</c:f>
            </c:numRef>
          </c:val>
          <c:smooth val="0"/>
          <c:extLst>
            <c:ext xmlns:c16="http://schemas.microsoft.com/office/drawing/2014/chart" uri="{C3380CC4-5D6E-409C-BE32-E72D297353CC}">
              <c16:uniqueId val="{0000008B-E1EB-4E81-988A-26FDE809F775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MainSheet!$P$595:$R$595</c:f>
            </c:numRef>
          </c:val>
          <c:smooth val="0"/>
          <c:extLst>
            <c:ext xmlns:c16="http://schemas.microsoft.com/office/drawing/2014/chart" uri="{C3380CC4-5D6E-409C-BE32-E72D297353CC}">
              <c16:uniqueId val="{0000008C-E1EB-4E81-988A-26FDE809F775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MainSheet!$P$596:$R$596</c:f>
            </c:numRef>
          </c:val>
          <c:smooth val="0"/>
          <c:extLst>
            <c:ext xmlns:c16="http://schemas.microsoft.com/office/drawing/2014/chart" uri="{C3380CC4-5D6E-409C-BE32-E72D297353CC}">
              <c16:uniqueId val="{0000008D-E1EB-4E81-988A-26FDE809F775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MainSheet!$P$597:$R$597</c:f>
            </c:numRef>
          </c:val>
          <c:smooth val="0"/>
          <c:extLst>
            <c:ext xmlns:c16="http://schemas.microsoft.com/office/drawing/2014/chart" uri="{C3380CC4-5D6E-409C-BE32-E72D297353CC}">
              <c16:uniqueId val="{0000008E-E1EB-4E81-988A-26FDE809F775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MainSheet!$P$598:$R$598</c:f>
            </c:numRef>
          </c:val>
          <c:smooth val="0"/>
          <c:extLst>
            <c:ext xmlns:c16="http://schemas.microsoft.com/office/drawing/2014/chart" uri="{C3380CC4-5D6E-409C-BE32-E72D297353CC}">
              <c16:uniqueId val="{0000008F-E1EB-4E81-988A-26FDE809F775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MainSheet!$P$599:$R$599</c:f>
            </c:numRef>
          </c:val>
          <c:smooth val="0"/>
          <c:extLst>
            <c:ext xmlns:c16="http://schemas.microsoft.com/office/drawing/2014/chart" uri="{C3380CC4-5D6E-409C-BE32-E72D297353CC}">
              <c16:uniqueId val="{00000090-E1EB-4E81-988A-26FDE809F775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MainSheet!$P$600:$R$600</c:f>
            </c:numRef>
          </c:val>
          <c:smooth val="0"/>
          <c:extLst>
            <c:ext xmlns:c16="http://schemas.microsoft.com/office/drawing/2014/chart" uri="{C3380CC4-5D6E-409C-BE32-E72D297353CC}">
              <c16:uniqueId val="{00000091-E1EB-4E81-988A-26FDE809F775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MainSheet!$P$601:$R$601</c:f>
            </c:numRef>
          </c:val>
          <c:smooth val="0"/>
          <c:extLst>
            <c:ext xmlns:c16="http://schemas.microsoft.com/office/drawing/2014/chart" uri="{C3380CC4-5D6E-409C-BE32-E72D297353CC}">
              <c16:uniqueId val="{00000092-E1EB-4E81-988A-26FDE809F775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MainSheet!$P$602:$R$602</c:f>
            </c:numRef>
          </c:val>
          <c:smooth val="0"/>
          <c:extLst>
            <c:ext xmlns:c16="http://schemas.microsoft.com/office/drawing/2014/chart" uri="{C3380CC4-5D6E-409C-BE32-E72D297353CC}">
              <c16:uniqueId val="{00000093-E1EB-4E81-988A-26FDE809F775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MainSheet!$P$603:$R$603</c:f>
            </c:numRef>
          </c:val>
          <c:smooth val="0"/>
          <c:extLst>
            <c:ext xmlns:c16="http://schemas.microsoft.com/office/drawing/2014/chart" uri="{C3380CC4-5D6E-409C-BE32-E72D297353CC}">
              <c16:uniqueId val="{00000094-E1EB-4E81-988A-26FDE809F775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MainSheet!$P$604:$R$604</c:f>
            </c:numRef>
          </c:val>
          <c:smooth val="0"/>
          <c:extLst>
            <c:ext xmlns:c16="http://schemas.microsoft.com/office/drawing/2014/chart" uri="{C3380CC4-5D6E-409C-BE32-E72D297353CC}">
              <c16:uniqueId val="{00000095-E1EB-4E81-988A-26FDE809F775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MainSheet!$P$605:$R$605</c:f>
            </c:numRef>
          </c:val>
          <c:smooth val="0"/>
          <c:extLst>
            <c:ext xmlns:c16="http://schemas.microsoft.com/office/drawing/2014/chart" uri="{C3380CC4-5D6E-409C-BE32-E72D297353CC}">
              <c16:uniqueId val="{00000096-E1EB-4E81-988A-26FDE809F775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MainSheet!$P$606:$R$606</c:f>
            </c:numRef>
          </c:val>
          <c:smooth val="0"/>
          <c:extLst>
            <c:ext xmlns:c16="http://schemas.microsoft.com/office/drawing/2014/chart" uri="{C3380CC4-5D6E-409C-BE32-E72D297353CC}">
              <c16:uniqueId val="{00000097-E1EB-4E81-988A-26FDE809F775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MainSheet!$P$607:$R$607</c:f>
            </c:numRef>
          </c:val>
          <c:smooth val="0"/>
          <c:extLst>
            <c:ext xmlns:c16="http://schemas.microsoft.com/office/drawing/2014/chart" uri="{C3380CC4-5D6E-409C-BE32-E72D297353CC}">
              <c16:uniqueId val="{00000098-E1EB-4E81-988A-26FDE809F775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MainSheet!$P$608:$R$608</c:f>
            </c:numRef>
          </c:val>
          <c:smooth val="0"/>
          <c:extLst>
            <c:ext xmlns:c16="http://schemas.microsoft.com/office/drawing/2014/chart" uri="{C3380CC4-5D6E-409C-BE32-E72D297353CC}">
              <c16:uniqueId val="{00000099-E1EB-4E81-988A-26FDE809F775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MainSheet!$P$609:$R$609</c:f>
            </c:numRef>
          </c:val>
          <c:smooth val="0"/>
          <c:extLst>
            <c:ext xmlns:c16="http://schemas.microsoft.com/office/drawing/2014/chart" uri="{C3380CC4-5D6E-409C-BE32-E72D297353CC}">
              <c16:uniqueId val="{0000009A-E1EB-4E81-988A-26FDE809F775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MainSheet!$P$610:$R$610</c:f>
            </c:numRef>
          </c:val>
          <c:smooth val="0"/>
          <c:extLst>
            <c:ext xmlns:c16="http://schemas.microsoft.com/office/drawing/2014/chart" uri="{C3380CC4-5D6E-409C-BE32-E72D297353CC}">
              <c16:uniqueId val="{000000C9-E1EB-4E81-988A-26FDE809F775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MainSheet!$P$611:$R$611</c:f>
            </c:numRef>
          </c:val>
          <c:smooth val="0"/>
          <c:extLst>
            <c:ext xmlns:c16="http://schemas.microsoft.com/office/drawing/2014/chart" uri="{C3380CC4-5D6E-409C-BE32-E72D297353CC}">
              <c16:uniqueId val="{000000CA-E1EB-4E81-988A-26FDE809F775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MainSheet!$P$612:$R$612</c:f>
            </c:numRef>
          </c:val>
          <c:smooth val="0"/>
          <c:extLst>
            <c:ext xmlns:c16="http://schemas.microsoft.com/office/drawing/2014/chart" uri="{C3380CC4-5D6E-409C-BE32-E72D297353CC}">
              <c16:uniqueId val="{000000CB-E1EB-4E81-988A-26FDE809F775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MainSheet!$P$613:$R$613</c:f>
            </c:numRef>
          </c:val>
          <c:smooth val="0"/>
          <c:extLst>
            <c:ext xmlns:c16="http://schemas.microsoft.com/office/drawing/2014/chart" uri="{C3380CC4-5D6E-409C-BE32-E72D297353CC}">
              <c16:uniqueId val="{000000CC-E1EB-4E81-988A-26FDE809F775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MainSheet!$P$614:$R$614</c:f>
            </c:numRef>
          </c:val>
          <c:smooth val="0"/>
          <c:extLst>
            <c:ext xmlns:c16="http://schemas.microsoft.com/office/drawing/2014/chart" uri="{C3380CC4-5D6E-409C-BE32-E72D297353CC}">
              <c16:uniqueId val="{000000CD-E1EB-4E81-988A-26FDE809F775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MainSheet!$P$615:$R$615</c:f>
            </c:numRef>
          </c:val>
          <c:smooth val="0"/>
          <c:extLst>
            <c:ext xmlns:c16="http://schemas.microsoft.com/office/drawing/2014/chart" uri="{C3380CC4-5D6E-409C-BE32-E72D297353CC}">
              <c16:uniqueId val="{000000CE-E1EB-4E81-988A-26FDE809F775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MainSheet!$P$616:$R$616</c:f>
            </c:numRef>
          </c:val>
          <c:smooth val="0"/>
          <c:extLst>
            <c:ext xmlns:c16="http://schemas.microsoft.com/office/drawing/2014/chart" uri="{C3380CC4-5D6E-409C-BE32-E72D297353CC}">
              <c16:uniqueId val="{000000CF-E1EB-4E81-988A-26FDE809F775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MainSheet!$P$617:$R$617</c:f>
            </c:numRef>
          </c:val>
          <c:smooth val="0"/>
          <c:extLst>
            <c:ext xmlns:c16="http://schemas.microsoft.com/office/drawing/2014/chart" uri="{C3380CC4-5D6E-409C-BE32-E72D297353CC}">
              <c16:uniqueId val="{000000D0-E1EB-4E81-988A-26FDE809F775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MainSheet!$P$618:$R$618</c:f>
            </c:numRef>
          </c:val>
          <c:smooth val="0"/>
          <c:extLst>
            <c:ext xmlns:c16="http://schemas.microsoft.com/office/drawing/2014/chart" uri="{C3380CC4-5D6E-409C-BE32-E72D297353CC}">
              <c16:uniqueId val="{000000D1-E1EB-4E81-988A-26FDE809F775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MainSheet!$P$619:$R$619</c:f>
            </c:numRef>
          </c:val>
          <c:smooth val="0"/>
          <c:extLst>
            <c:ext xmlns:c16="http://schemas.microsoft.com/office/drawing/2014/chart" uri="{C3380CC4-5D6E-409C-BE32-E72D297353CC}">
              <c16:uniqueId val="{000000D2-E1EB-4E81-988A-26FDE809F775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MainSheet!$P$620:$R$620</c:f>
            </c:numRef>
          </c:val>
          <c:smooth val="0"/>
          <c:extLst>
            <c:ext xmlns:c16="http://schemas.microsoft.com/office/drawing/2014/chart" uri="{C3380CC4-5D6E-409C-BE32-E72D297353CC}">
              <c16:uniqueId val="{000000D3-E1EB-4E81-988A-26FDE809F775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MainSheet!$P$621:$R$621</c:f>
            </c:numRef>
          </c:val>
          <c:smooth val="0"/>
          <c:extLst>
            <c:ext xmlns:c16="http://schemas.microsoft.com/office/drawing/2014/chart" uri="{C3380CC4-5D6E-409C-BE32-E72D297353CC}">
              <c16:uniqueId val="{000000D4-E1EB-4E81-988A-26FDE809F775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MainSheet!$P$622:$R$622</c:f>
            </c:numRef>
          </c:val>
          <c:smooth val="0"/>
          <c:extLst>
            <c:ext xmlns:c16="http://schemas.microsoft.com/office/drawing/2014/chart" uri="{C3380CC4-5D6E-409C-BE32-E72D297353CC}">
              <c16:uniqueId val="{000000D5-E1EB-4E81-988A-26FDE809F775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MainSheet!$P$623:$R$623</c:f>
            </c:numRef>
          </c:val>
          <c:smooth val="0"/>
          <c:extLst>
            <c:ext xmlns:c16="http://schemas.microsoft.com/office/drawing/2014/chart" uri="{C3380CC4-5D6E-409C-BE32-E72D297353CC}">
              <c16:uniqueId val="{000000D6-E1EB-4E81-988A-26FDE809F775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MainSheet!$P$624:$R$624</c:f>
            </c:numRef>
          </c:val>
          <c:smooth val="0"/>
          <c:extLst>
            <c:ext xmlns:c16="http://schemas.microsoft.com/office/drawing/2014/chart" uri="{C3380CC4-5D6E-409C-BE32-E72D297353CC}">
              <c16:uniqueId val="{000000D7-E1EB-4E81-988A-26FDE809F775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MainSheet!$P$625:$R$625</c:f>
            </c:numRef>
          </c:val>
          <c:smooth val="0"/>
          <c:extLst>
            <c:ext xmlns:c16="http://schemas.microsoft.com/office/drawing/2014/chart" uri="{C3380CC4-5D6E-409C-BE32-E72D297353CC}">
              <c16:uniqueId val="{000000D8-E1EB-4E81-988A-26FDE809F775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MainSheet!$P$626:$R$626</c:f>
            </c:numRef>
          </c:val>
          <c:smooth val="0"/>
          <c:extLst>
            <c:ext xmlns:c16="http://schemas.microsoft.com/office/drawing/2014/chart" uri="{C3380CC4-5D6E-409C-BE32-E72D297353CC}">
              <c16:uniqueId val="{000000D9-E1EB-4E81-988A-26FDE809F775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MainSheet!$P$627:$R$627</c:f>
            </c:numRef>
          </c:val>
          <c:smooth val="0"/>
          <c:extLst>
            <c:ext xmlns:c16="http://schemas.microsoft.com/office/drawing/2014/chart" uri="{C3380CC4-5D6E-409C-BE32-E72D297353CC}">
              <c16:uniqueId val="{000000DA-E1EB-4E81-988A-26FDE809F775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MainSheet!$P$628:$R$628</c:f>
            </c:numRef>
          </c:val>
          <c:smooth val="0"/>
          <c:extLst>
            <c:ext xmlns:c16="http://schemas.microsoft.com/office/drawing/2014/chart" uri="{C3380CC4-5D6E-409C-BE32-E72D297353CC}">
              <c16:uniqueId val="{000000DB-E1EB-4E81-988A-26FDE809F775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MainSheet!$P$629:$R$629</c:f>
            </c:numRef>
          </c:val>
          <c:smooth val="0"/>
          <c:extLst>
            <c:ext xmlns:c16="http://schemas.microsoft.com/office/drawing/2014/chart" uri="{C3380CC4-5D6E-409C-BE32-E72D297353CC}">
              <c16:uniqueId val="{000000DC-E1EB-4E81-988A-26FDE809F775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MainSheet!$P$630:$R$630</c:f>
            </c:numRef>
          </c:val>
          <c:smooth val="0"/>
          <c:extLst>
            <c:ext xmlns:c16="http://schemas.microsoft.com/office/drawing/2014/chart" uri="{C3380CC4-5D6E-409C-BE32-E72D297353CC}">
              <c16:uniqueId val="{000000DD-E1EB-4E81-988A-26FDE809F775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MainSheet!$P$631:$R$631</c:f>
            </c:numRef>
          </c:val>
          <c:smooth val="0"/>
          <c:extLst>
            <c:ext xmlns:c16="http://schemas.microsoft.com/office/drawing/2014/chart" uri="{C3380CC4-5D6E-409C-BE32-E72D297353CC}">
              <c16:uniqueId val="{000000DE-E1EB-4E81-988A-26FDE809F775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MainSheet!$P$632:$R$632</c:f>
            </c:numRef>
          </c:val>
          <c:smooth val="0"/>
          <c:extLst>
            <c:ext xmlns:c16="http://schemas.microsoft.com/office/drawing/2014/chart" uri="{C3380CC4-5D6E-409C-BE32-E72D297353CC}">
              <c16:uniqueId val="{000000DF-E1EB-4E81-988A-26FDE809F775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MainSheet!$P$633:$R$633</c:f>
            </c:numRef>
          </c:val>
          <c:smooth val="0"/>
          <c:extLst>
            <c:ext xmlns:c16="http://schemas.microsoft.com/office/drawing/2014/chart" uri="{C3380CC4-5D6E-409C-BE32-E72D297353CC}">
              <c16:uniqueId val="{000000E0-E1EB-4E81-988A-26FDE809F775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MainSheet!$P$634:$R$634</c:f>
            </c:numRef>
          </c:val>
          <c:smooth val="0"/>
          <c:extLst>
            <c:ext xmlns:c16="http://schemas.microsoft.com/office/drawing/2014/chart" uri="{C3380CC4-5D6E-409C-BE32-E72D297353CC}">
              <c16:uniqueId val="{000000E1-E1EB-4E81-988A-26FDE809F775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MainSheet!$P$635:$R$635</c:f>
            </c:numRef>
          </c:val>
          <c:smooth val="0"/>
          <c:extLst>
            <c:ext xmlns:c16="http://schemas.microsoft.com/office/drawing/2014/chart" uri="{C3380CC4-5D6E-409C-BE32-E72D297353CC}">
              <c16:uniqueId val="{000000E2-E1EB-4E81-988A-26FDE809F775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MainSheet!$P$636:$R$636</c:f>
            </c:numRef>
          </c:val>
          <c:smooth val="0"/>
          <c:extLst>
            <c:ext xmlns:c16="http://schemas.microsoft.com/office/drawing/2014/chart" uri="{C3380CC4-5D6E-409C-BE32-E72D297353CC}">
              <c16:uniqueId val="{000000E3-E1EB-4E81-988A-26FDE809F775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MainSheet!$P$637:$R$637</c:f>
            </c:numRef>
          </c:val>
          <c:smooth val="0"/>
          <c:extLst>
            <c:ext xmlns:c16="http://schemas.microsoft.com/office/drawing/2014/chart" uri="{C3380CC4-5D6E-409C-BE32-E72D297353CC}">
              <c16:uniqueId val="{000000E4-E1EB-4E81-988A-26FDE809F775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MainSheet!$P$638:$R$638</c:f>
            </c:numRef>
          </c:val>
          <c:smooth val="0"/>
          <c:extLst>
            <c:ext xmlns:c16="http://schemas.microsoft.com/office/drawing/2014/chart" uri="{C3380CC4-5D6E-409C-BE32-E72D297353CC}">
              <c16:uniqueId val="{000000E5-E1EB-4E81-988A-26FDE809F775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MainSheet!$P$639:$R$639</c:f>
            </c:numRef>
          </c:val>
          <c:smooth val="0"/>
          <c:extLst>
            <c:ext xmlns:c16="http://schemas.microsoft.com/office/drawing/2014/chart" uri="{C3380CC4-5D6E-409C-BE32-E72D297353CC}">
              <c16:uniqueId val="{000000E6-E1EB-4E81-988A-26FDE809F775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MainSheet!$P$640:$R$640</c:f>
            </c:numRef>
          </c:val>
          <c:smooth val="0"/>
          <c:extLst>
            <c:ext xmlns:c16="http://schemas.microsoft.com/office/drawing/2014/chart" uri="{C3380CC4-5D6E-409C-BE32-E72D297353CC}">
              <c16:uniqueId val="{000000E7-E1EB-4E81-988A-26FDE809F775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MainSheet!$P$641:$R$641</c:f>
            </c:numRef>
          </c:val>
          <c:smooth val="0"/>
          <c:extLst>
            <c:ext xmlns:c16="http://schemas.microsoft.com/office/drawing/2014/chart" uri="{C3380CC4-5D6E-409C-BE32-E72D297353CC}">
              <c16:uniqueId val="{000000E8-E1EB-4E81-988A-26FDE809F775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MainSheet!$P$642:$R$642</c:f>
            </c:numRef>
          </c:val>
          <c:smooth val="0"/>
          <c:extLst>
            <c:ext xmlns:c16="http://schemas.microsoft.com/office/drawing/2014/chart" uri="{C3380CC4-5D6E-409C-BE32-E72D297353CC}">
              <c16:uniqueId val="{000000E9-E1EB-4E81-988A-26FDE809F775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MainSheet!$P$643:$R$643</c:f>
            </c:numRef>
          </c:val>
          <c:smooth val="0"/>
          <c:extLst>
            <c:ext xmlns:c16="http://schemas.microsoft.com/office/drawing/2014/chart" uri="{C3380CC4-5D6E-409C-BE32-E72D297353CC}">
              <c16:uniqueId val="{000000EA-E1EB-4E81-988A-26FDE809F775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MainSheet!$P$644:$R$644</c:f>
            </c:numRef>
          </c:val>
          <c:smooth val="0"/>
          <c:extLst>
            <c:ext xmlns:c16="http://schemas.microsoft.com/office/drawing/2014/chart" uri="{C3380CC4-5D6E-409C-BE32-E72D297353CC}">
              <c16:uniqueId val="{000000EB-E1EB-4E81-988A-26FDE809F775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MainSheet!$P$645:$R$645</c:f>
            </c:numRef>
          </c:val>
          <c:smooth val="0"/>
          <c:extLst>
            <c:ext xmlns:c16="http://schemas.microsoft.com/office/drawing/2014/chart" uri="{C3380CC4-5D6E-409C-BE32-E72D297353CC}">
              <c16:uniqueId val="{000000EC-E1EB-4E81-988A-26FDE809F775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MainSheet!$P$646:$R$646</c:f>
            </c:numRef>
          </c:val>
          <c:smooth val="0"/>
          <c:extLst>
            <c:ext xmlns:c16="http://schemas.microsoft.com/office/drawing/2014/chart" uri="{C3380CC4-5D6E-409C-BE32-E72D297353CC}">
              <c16:uniqueId val="{000000ED-E1EB-4E81-988A-26FDE809F775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MainSheet!$P$647:$R$647</c:f>
            </c:numRef>
          </c:val>
          <c:smooth val="0"/>
          <c:extLst>
            <c:ext xmlns:c16="http://schemas.microsoft.com/office/drawing/2014/chart" uri="{C3380CC4-5D6E-409C-BE32-E72D297353CC}">
              <c16:uniqueId val="{000000EE-E1EB-4E81-988A-26FDE809F775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MainSheet!$P$648:$R$648</c:f>
            </c:numRef>
          </c:val>
          <c:smooth val="0"/>
          <c:extLst>
            <c:ext xmlns:c16="http://schemas.microsoft.com/office/drawing/2014/chart" uri="{C3380CC4-5D6E-409C-BE32-E72D297353CC}">
              <c16:uniqueId val="{000000EF-E1EB-4E81-988A-26FDE809F775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MainSheet!$P$649:$R$649</c:f>
            </c:numRef>
          </c:val>
          <c:smooth val="0"/>
          <c:extLst>
            <c:ext xmlns:c16="http://schemas.microsoft.com/office/drawing/2014/chart" uri="{C3380CC4-5D6E-409C-BE32-E72D297353CC}">
              <c16:uniqueId val="{000000F0-E1EB-4E81-988A-26FDE809F775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MainSheet!$P$650:$R$650</c:f>
            </c:numRef>
          </c:val>
          <c:smooth val="0"/>
          <c:extLst>
            <c:ext xmlns:c16="http://schemas.microsoft.com/office/drawing/2014/chart" uri="{C3380CC4-5D6E-409C-BE32-E72D297353CC}">
              <c16:uniqueId val="{000000F1-E1EB-4E81-988A-26FDE809F775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MainSheet!$P$651:$R$651</c:f>
            </c:numRef>
          </c:val>
          <c:smooth val="0"/>
          <c:extLst>
            <c:ext xmlns:c16="http://schemas.microsoft.com/office/drawing/2014/chart" uri="{C3380CC4-5D6E-409C-BE32-E72D297353CC}">
              <c16:uniqueId val="{000000F2-E1EB-4E81-988A-26FDE809F775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MainSheet!$P$652:$R$652</c:f>
            </c:numRef>
          </c:val>
          <c:smooth val="0"/>
          <c:extLst>
            <c:ext xmlns:c16="http://schemas.microsoft.com/office/drawing/2014/chart" uri="{C3380CC4-5D6E-409C-BE32-E72D297353CC}">
              <c16:uniqueId val="{000000F3-E1EB-4E81-988A-26FDE809F775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MainSheet!$P$653:$R$653</c:f>
            </c:numRef>
          </c:val>
          <c:smooth val="0"/>
          <c:extLst>
            <c:ext xmlns:c16="http://schemas.microsoft.com/office/drawing/2014/chart" uri="{C3380CC4-5D6E-409C-BE32-E72D297353CC}">
              <c16:uniqueId val="{000000F4-E1EB-4E81-988A-26FDE809F775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MainSheet!$P$654:$R$654</c:f>
            </c:numRef>
          </c:val>
          <c:smooth val="0"/>
          <c:extLst>
            <c:ext xmlns:c16="http://schemas.microsoft.com/office/drawing/2014/chart" uri="{C3380CC4-5D6E-409C-BE32-E72D297353CC}">
              <c16:uniqueId val="{000000F5-E1EB-4E81-988A-26FDE809F775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MainSheet!$P$655:$R$655</c:f>
            </c:numRef>
          </c:val>
          <c:smooth val="0"/>
          <c:extLst>
            <c:ext xmlns:c16="http://schemas.microsoft.com/office/drawing/2014/chart" uri="{C3380CC4-5D6E-409C-BE32-E72D297353CC}">
              <c16:uniqueId val="{000000F6-E1EB-4E81-988A-26FDE809F775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MainSheet!$P$656:$R$656</c:f>
            </c:numRef>
          </c:val>
          <c:smooth val="0"/>
          <c:extLst>
            <c:ext xmlns:c16="http://schemas.microsoft.com/office/drawing/2014/chart" uri="{C3380CC4-5D6E-409C-BE32-E72D297353CC}">
              <c16:uniqueId val="{000000F7-E1EB-4E81-988A-26FDE809F775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MainSheet!$P$657:$R$657</c:f>
            </c:numRef>
          </c:val>
          <c:smooth val="0"/>
          <c:extLst>
            <c:ext xmlns:c16="http://schemas.microsoft.com/office/drawing/2014/chart" uri="{C3380CC4-5D6E-409C-BE32-E72D297353CC}">
              <c16:uniqueId val="{000000F8-E1EB-4E81-988A-26FDE809F775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MainSheet!$P$658:$R$658</c:f>
            </c:numRef>
          </c:val>
          <c:smooth val="0"/>
          <c:extLst>
            <c:ext xmlns:c16="http://schemas.microsoft.com/office/drawing/2014/chart" uri="{C3380CC4-5D6E-409C-BE32-E72D297353CC}">
              <c16:uniqueId val="{000000F9-E1EB-4E81-988A-26FDE809F775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MainSheet!$P$659:$R$659</c:f>
            </c:numRef>
          </c:val>
          <c:smooth val="0"/>
          <c:extLst>
            <c:ext xmlns:c16="http://schemas.microsoft.com/office/drawing/2014/chart" uri="{C3380CC4-5D6E-409C-BE32-E72D297353CC}">
              <c16:uniqueId val="{000000FA-E1EB-4E81-988A-26FDE809F775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MainSheet!$P$660:$R$660</c:f>
            </c:numRef>
          </c:val>
          <c:smooth val="0"/>
          <c:extLst>
            <c:ext xmlns:c16="http://schemas.microsoft.com/office/drawing/2014/chart" uri="{C3380CC4-5D6E-409C-BE32-E72D297353CC}">
              <c16:uniqueId val="{000000FB-E1EB-4E81-988A-26FDE809F775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MainSheet!$P$661:$R$661</c:f>
            </c:numRef>
          </c:val>
          <c:smooth val="0"/>
          <c:extLst>
            <c:ext xmlns:c16="http://schemas.microsoft.com/office/drawing/2014/chart" uri="{C3380CC4-5D6E-409C-BE32-E72D297353CC}">
              <c16:uniqueId val="{000000FC-E1EB-4E81-988A-26FDE809F775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MainSheet!$P$662:$R$662</c:f>
            </c:numRef>
          </c:val>
          <c:smooth val="0"/>
          <c:extLst>
            <c:ext xmlns:c16="http://schemas.microsoft.com/office/drawing/2014/chart" uri="{C3380CC4-5D6E-409C-BE32-E72D297353CC}">
              <c16:uniqueId val="{000000FD-E1EB-4E81-988A-26FDE809F775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MainSheet!$P$663:$R$663</c:f>
            </c:numRef>
          </c:val>
          <c:smooth val="0"/>
          <c:extLst>
            <c:ext xmlns:c16="http://schemas.microsoft.com/office/drawing/2014/chart" uri="{C3380CC4-5D6E-409C-BE32-E72D297353CC}">
              <c16:uniqueId val="{000000FE-E1EB-4E81-988A-26FDE809F775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MainSheet!$P$664:$R$664</c:f>
            </c:numRef>
          </c:val>
          <c:smooth val="0"/>
          <c:extLst>
            <c:ext xmlns:c16="http://schemas.microsoft.com/office/drawing/2014/chart" uri="{C3380CC4-5D6E-409C-BE32-E72D297353CC}">
              <c16:uniqueId val="{000000FF-E1EB-4E81-988A-26FDE809F775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MainSheet!$P$665:$R$665</c:f>
            </c:numRef>
          </c:val>
          <c:smooth val="0"/>
          <c:extLst>
            <c:ext xmlns:c16="http://schemas.microsoft.com/office/drawing/2014/chart" uri="{C3380CC4-5D6E-409C-BE32-E72D297353CC}">
              <c16:uniqueId val="{00000100-E1EB-4E81-988A-26FDE809F775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MainSheet!$P$666:$R$666</c:f>
            </c:numRef>
          </c:val>
          <c:smooth val="0"/>
          <c:extLst>
            <c:ext xmlns:c16="http://schemas.microsoft.com/office/drawing/2014/chart" uri="{C3380CC4-5D6E-409C-BE32-E72D297353CC}">
              <c16:uniqueId val="{00000101-E1EB-4E81-988A-26FDE809F775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MainSheet!$P$667:$R$667</c:f>
            </c:numRef>
          </c:val>
          <c:smooth val="0"/>
          <c:extLst>
            <c:ext xmlns:c16="http://schemas.microsoft.com/office/drawing/2014/chart" uri="{C3380CC4-5D6E-409C-BE32-E72D297353CC}">
              <c16:uniqueId val="{00000102-E1EB-4E81-988A-26FDE809F775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MainSheet!$P$668:$R$668</c:f>
            </c:numRef>
          </c:val>
          <c:smooth val="0"/>
          <c:extLst>
            <c:ext xmlns:c16="http://schemas.microsoft.com/office/drawing/2014/chart" uri="{C3380CC4-5D6E-409C-BE32-E72D297353CC}">
              <c16:uniqueId val="{00000103-E1EB-4E81-988A-26FDE809F775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MainSheet!$P$669:$R$669</c:f>
            </c:numRef>
          </c:val>
          <c:smooth val="0"/>
          <c:extLst>
            <c:ext xmlns:c16="http://schemas.microsoft.com/office/drawing/2014/chart" uri="{C3380CC4-5D6E-409C-BE32-E72D297353CC}">
              <c16:uniqueId val="{00000104-E1EB-4E81-988A-26FDE809F775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MainSheet!$P$670:$R$670</c:f>
            </c:numRef>
          </c:val>
          <c:smooth val="0"/>
          <c:extLst>
            <c:ext xmlns:c16="http://schemas.microsoft.com/office/drawing/2014/chart" uri="{C3380CC4-5D6E-409C-BE32-E72D297353CC}">
              <c16:uniqueId val="{00000105-E1EB-4E81-988A-26FDE809F775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MainSheet!$P$671:$R$671</c:f>
            </c:numRef>
          </c:val>
          <c:smooth val="0"/>
          <c:extLst>
            <c:ext xmlns:c16="http://schemas.microsoft.com/office/drawing/2014/chart" uri="{C3380CC4-5D6E-409C-BE32-E72D297353CC}">
              <c16:uniqueId val="{00000106-E1EB-4E81-988A-26FDE809F775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MainSheet!$P$672:$R$672</c:f>
            </c:numRef>
          </c:val>
          <c:smooth val="0"/>
          <c:extLst>
            <c:ext xmlns:c16="http://schemas.microsoft.com/office/drawing/2014/chart" uri="{C3380CC4-5D6E-409C-BE32-E72D297353CC}">
              <c16:uniqueId val="{00000107-E1EB-4E81-988A-26FDE809F775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MainSheet!$P$673:$R$673</c:f>
            </c:numRef>
          </c:val>
          <c:smooth val="0"/>
          <c:extLst>
            <c:ext xmlns:c16="http://schemas.microsoft.com/office/drawing/2014/chart" uri="{C3380CC4-5D6E-409C-BE32-E72D297353CC}">
              <c16:uniqueId val="{00000108-E1EB-4E81-988A-26FDE809F775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MainSheet!$P$674:$R$674</c:f>
            </c:numRef>
          </c:val>
          <c:smooth val="0"/>
          <c:extLst>
            <c:ext xmlns:c16="http://schemas.microsoft.com/office/drawing/2014/chart" uri="{C3380CC4-5D6E-409C-BE32-E72D297353CC}">
              <c16:uniqueId val="{00000109-E1EB-4E81-988A-26FDE809F775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MainSheet!$P$675:$R$675</c:f>
            </c:numRef>
          </c:val>
          <c:smooth val="0"/>
          <c:extLst>
            <c:ext xmlns:c16="http://schemas.microsoft.com/office/drawing/2014/chart" uri="{C3380CC4-5D6E-409C-BE32-E72D297353CC}">
              <c16:uniqueId val="{0000010A-E1EB-4E81-988A-26FDE809F775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MainSheet!$P$676:$R$676</c:f>
            </c:numRef>
          </c:val>
          <c:smooth val="0"/>
          <c:extLst>
            <c:ext xmlns:c16="http://schemas.microsoft.com/office/drawing/2014/chart" uri="{C3380CC4-5D6E-409C-BE32-E72D297353CC}">
              <c16:uniqueId val="{0000010B-E1EB-4E81-988A-26FDE809F775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MainSheet!$P$677:$R$677</c:f>
            </c:numRef>
          </c:val>
          <c:smooth val="0"/>
          <c:extLst>
            <c:ext xmlns:c16="http://schemas.microsoft.com/office/drawing/2014/chart" uri="{C3380CC4-5D6E-409C-BE32-E72D297353CC}">
              <c16:uniqueId val="{0000010C-E1EB-4E81-988A-26FDE809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9768"/>
        <c:axId val="558645672"/>
      </c:line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BASE_fund_1_2!$F$41:$H$41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93-4526-97F5-CA76D12BE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BASE_fund_1_2!$F$42:$H$42</c:f>
              <c:numCache>
                <c:formatCode>0.000</c:formatCode>
                <c:ptCount val="3"/>
                <c:pt idx="0">
                  <c:v>0.98560350139616748</c:v>
                </c:pt>
                <c:pt idx="1">
                  <c:v>1.0307703039158735</c:v>
                </c:pt>
                <c:pt idx="2">
                  <c:v>0.98362619468795898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93-4526-97F5-CA76D12BE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BASE_fund_1_2!$F$43:$H$43</c:f>
              <c:numCache>
                <c:formatCode>0.000</c:formatCode>
                <c:ptCount val="3"/>
                <c:pt idx="0">
                  <c:v>1.0009493290019351</c:v>
                </c:pt>
                <c:pt idx="1">
                  <c:v>0.999480380949609</c:v>
                </c:pt>
                <c:pt idx="2">
                  <c:v>0.99957029004845599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3-4526-97F5-CA76D12BE4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BASE_fund_1_2!$F$44:$H$44</c:f>
              <c:numCache>
                <c:formatCode>0.000</c:formatCode>
                <c:ptCount val="3"/>
                <c:pt idx="0">
                  <c:v>1.0017474349839548</c:v>
                </c:pt>
                <c:pt idx="1">
                  <c:v>0.99807531749879386</c:v>
                </c:pt>
                <c:pt idx="2">
                  <c:v>1.0001772475172512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F93-4526-97F5-CA76D12B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BASE_fund_1_2!$F$45:$H$45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33-4798-9DE5-A49BF4EAF8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BASE_fund_1_2!$F$46:$H$46</c:f>
              <c:numCache>
                <c:formatCode>0.000</c:formatCode>
                <c:ptCount val="3"/>
                <c:pt idx="0">
                  <c:v>1.0301116363169169</c:v>
                </c:pt>
                <c:pt idx="1">
                  <c:v>1.0504760789050027</c:v>
                </c:pt>
                <c:pt idx="2">
                  <c:v>0.91941228477808035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33-4798-9DE5-A49BF4EAF8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BASE_fund_1_2!$F$47:$H$47</c:f>
              <c:numCache>
                <c:formatCode>0.000</c:formatCode>
                <c:ptCount val="3"/>
                <c:pt idx="0">
                  <c:v>1.0366983207130624</c:v>
                </c:pt>
                <c:pt idx="1">
                  <c:v>1.0290615157548699</c:v>
                </c:pt>
                <c:pt idx="2">
                  <c:v>0.93424016353206774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798-9DE5-A49BF4EAF8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BASE_fund_1_2!$F$48:$H$48</c:f>
              <c:numCache>
                <c:formatCode>0.000</c:formatCode>
                <c:ptCount val="3"/>
                <c:pt idx="0">
                  <c:v>1.0359377349821481</c:v>
                </c:pt>
                <c:pt idx="1">
                  <c:v>1.0270596201287689</c:v>
                </c:pt>
                <c:pt idx="2">
                  <c:v>0.93700264488908314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F33-4798-9DE5-A49BF4EA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BASE_fund_1_2!$F$51:$H$51</c:f>
              <c:numCache>
                <c:formatCode>0.000</c:formatCode>
                <c:ptCount val="3"/>
                <c:pt idx="0">
                  <c:v>1.0272052338573461</c:v>
                </c:pt>
                <c:pt idx="1">
                  <c:v>0.94338850707556132</c:v>
                </c:pt>
                <c:pt idx="2">
                  <c:v>1.0294062590670927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95-4D3D-880E-095A2442DE6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BASE_fund_1_2!$F$53:$H$53</c:f>
              <c:numCache>
                <c:formatCode>0.000</c:formatCode>
                <c:ptCount val="3"/>
                <c:pt idx="0">
                  <c:v>0.98537697960641812</c:v>
                </c:pt>
                <c:pt idx="1">
                  <c:v>1.044779004713527</c:v>
                </c:pt>
                <c:pt idx="2">
                  <c:v>0.96984401568005496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95-4D3D-880E-095A2442DE6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BASE_fund_1_2!$F$55:$H$55</c:f>
              <c:numCache>
                <c:formatCode>0.000</c:formatCode>
                <c:ptCount val="3"/>
                <c:pt idx="0">
                  <c:v>0.99548820838619911</c:v>
                </c:pt>
                <c:pt idx="1">
                  <c:v>1.0226387898207911</c:v>
                </c:pt>
                <c:pt idx="2">
                  <c:v>0.98187300179300985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B95-4D3D-880E-095A2442DE6A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BASE_fund_1_2!$F$57:$H$57</c:f>
              <c:numCache>
                <c:formatCode>0.000</c:formatCode>
                <c:ptCount val="3"/>
                <c:pt idx="0">
                  <c:v>0.99588074106307234</c:v>
                </c:pt>
                <c:pt idx="1">
                  <c:v>1.0204975230835287</c:v>
                </c:pt>
                <c:pt idx="2">
                  <c:v>0.98362173585339918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B95-4D3D-880E-095A2442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'BASE_fund_1_2 (2)'!$F$41:$H$41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B5-4BB6-BF99-8EC7902E7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'BASE_fund_1_2 (2)'!$F$42:$H$42</c:f>
              <c:numCache>
                <c:formatCode>0.000</c:formatCode>
                <c:ptCount val="3"/>
                <c:pt idx="0">
                  <c:v>0.98560350139616748</c:v>
                </c:pt>
                <c:pt idx="1">
                  <c:v>1.0307703039158735</c:v>
                </c:pt>
                <c:pt idx="2">
                  <c:v>0.98362619468795898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B5-4BB6-BF99-8EC7902E79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'BASE_fund_1_2 (2)'!$F$43:$H$43</c:f>
              <c:numCache>
                <c:formatCode>0.000</c:formatCode>
                <c:ptCount val="3"/>
                <c:pt idx="0">
                  <c:v>1.0009493290019351</c:v>
                </c:pt>
                <c:pt idx="1">
                  <c:v>0.999480380949609</c:v>
                </c:pt>
                <c:pt idx="2">
                  <c:v>0.99957029004845599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5-4BB6-BF99-8EC7902E79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'BASE_fund_1_2 (2)'!$F$44:$H$44</c:f>
              <c:numCache>
                <c:formatCode>0.000</c:formatCode>
                <c:ptCount val="3"/>
                <c:pt idx="0">
                  <c:v>1.0017474349839548</c:v>
                </c:pt>
                <c:pt idx="1">
                  <c:v>0.99807531749879386</c:v>
                </c:pt>
                <c:pt idx="2">
                  <c:v>1.0001772475172512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B5-4BB6-BF99-8EC7902E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'BASE_fund_1_2 (2)'!$F$45:$H$45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E6-4013-8456-FB5A90224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'BASE_fund_1_2 (2)'!$F$46:$H$46</c:f>
              <c:numCache>
                <c:formatCode>0.000</c:formatCode>
                <c:ptCount val="3"/>
                <c:pt idx="0">
                  <c:v>1.0301116363169169</c:v>
                </c:pt>
                <c:pt idx="1">
                  <c:v>1.0504760789050027</c:v>
                </c:pt>
                <c:pt idx="2">
                  <c:v>0.91941228477808035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E6-4013-8456-FB5A902247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'BASE_fund_1_2 (2)'!$F$47:$H$47</c:f>
              <c:numCache>
                <c:formatCode>0.000</c:formatCode>
                <c:ptCount val="3"/>
                <c:pt idx="0">
                  <c:v>1.0366983207130624</c:v>
                </c:pt>
                <c:pt idx="1">
                  <c:v>1.0290615157548699</c:v>
                </c:pt>
                <c:pt idx="2">
                  <c:v>0.93424016353206774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6-4013-8456-FB5A902247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'BASE_fund_1_2 (2)'!$F$48:$H$48</c:f>
              <c:numCache>
                <c:formatCode>0.000</c:formatCode>
                <c:ptCount val="3"/>
                <c:pt idx="0">
                  <c:v>1.0359377349821481</c:v>
                </c:pt>
                <c:pt idx="1">
                  <c:v>1.0270596201287689</c:v>
                </c:pt>
                <c:pt idx="2">
                  <c:v>0.93700264488908314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E6-4013-8456-FB5A9022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'BASE_fund_1_2 (2)'!$F$51:$H$51</c:f>
              <c:numCache>
                <c:formatCode>0.000</c:formatCode>
                <c:ptCount val="3"/>
                <c:pt idx="0">
                  <c:v>1.0272052338573461</c:v>
                </c:pt>
                <c:pt idx="1">
                  <c:v>0.94338850707556132</c:v>
                </c:pt>
                <c:pt idx="2">
                  <c:v>1.0294062590670927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A2-4985-81C5-C63F4E2D815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'BASE_fund_1_2 (2)'!$F$53:$H$53</c:f>
              <c:numCache>
                <c:formatCode>0.000</c:formatCode>
                <c:ptCount val="3"/>
                <c:pt idx="0">
                  <c:v>0.98537697960641812</c:v>
                </c:pt>
                <c:pt idx="1">
                  <c:v>1.044779004713527</c:v>
                </c:pt>
                <c:pt idx="2">
                  <c:v>0.96984401568005496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A2-4985-81C5-C63F4E2D815F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'BASE_fund_1_2 (2)'!$F$55:$H$55</c:f>
              <c:numCache>
                <c:formatCode>0.000</c:formatCode>
                <c:ptCount val="3"/>
                <c:pt idx="0">
                  <c:v>0.99548820838619911</c:v>
                </c:pt>
                <c:pt idx="1">
                  <c:v>1.0226387898207911</c:v>
                </c:pt>
                <c:pt idx="2">
                  <c:v>0.98187300179300985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A2-4985-81C5-C63F4E2D815F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'BASE_fund_1_2 (2)'!$F$57:$H$57</c:f>
              <c:numCache>
                <c:formatCode>0.000</c:formatCode>
                <c:ptCount val="3"/>
                <c:pt idx="0">
                  <c:v>0.99588074106307234</c:v>
                </c:pt>
                <c:pt idx="1">
                  <c:v>1.0204975230835287</c:v>
                </c:pt>
                <c:pt idx="2">
                  <c:v>0.98362173585339918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A2-4985-81C5-C63F4E2D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40968"/>
        <c:axId val="575056056"/>
      </c:lineChart>
      <c:catAx>
        <c:axId val="57504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056"/>
        <c:crosses val="autoZero"/>
        <c:auto val="1"/>
        <c:lblAlgn val="ctr"/>
        <c:lblOffset val="100"/>
        <c:noMultiLvlLbl val="0"/>
      </c:catAx>
      <c:valAx>
        <c:axId val="57505605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AdditiveTheta_4_5!$C$38:$E$38</c:f>
              <c:numCache>
                <c:formatCode>0.000</c:formatCode>
                <c:ptCount val="3"/>
                <c:pt idx="0">
                  <c:v>1.0961664143612726</c:v>
                </c:pt>
                <c:pt idx="1">
                  <c:v>0.99171376254384047</c:v>
                </c:pt>
                <c:pt idx="2">
                  <c:v>0.91211982309488671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5-4163-9858-045A3CB32E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AdditiveTheta_4_5!$C$39:$E$39</c:f>
              <c:numCache>
                <c:formatCode>0.000</c:formatCode>
                <c:ptCount val="3"/>
                <c:pt idx="0">
                  <c:v>1.0053159739385069</c:v>
                </c:pt>
                <c:pt idx="1">
                  <c:v>0.98987210927613134</c:v>
                </c:pt>
                <c:pt idx="2">
                  <c:v>1.0048119167853613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5-4163-9858-045A3CB32E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AdditiveTheta_4_5!$C$40:$E$40</c:f>
              <c:numCache>
                <c:formatCode>0.000</c:formatCode>
                <c:ptCount val="3"/>
                <c:pt idx="0">
                  <c:v>0.91015958850429768</c:v>
                </c:pt>
                <c:pt idx="1">
                  <c:v>0.99536135324334707</c:v>
                </c:pt>
                <c:pt idx="2">
                  <c:v>1.0944790582523551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5-4163-9858-045A3CB3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46568"/>
        <c:axId val="496539352"/>
      </c:lineChart>
      <c:catAx>
        <c:axId val="49654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352"/>
        <c:crosses val="autoZero"/>
        <c:auto val="1"/>
        <c:lblAlgn val="ctr"/>
        <c:lblOffset val="100"/>
        <c:noMultiLvlLbl val="0"/>
      </c:catAx>
      <c:valAx>
        <c:axId val="4965393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AdditiveTheta_4_5!$C$41:$E$41</c:f>
              <c:numCache>
                <c:formatCode>0.000</c:formatCode>
                <c:ptCount val="3"/>
                <c:pt idx="0">
                  <c:v>1.0940705951720113</c:v>
                </c:pt>
                <c:pt idx="1">
                  <c:v>1.0208127542373551</c:v>
                </c:pt>
                <c:pt idx="2">
                  <c:v>0.88511665059063416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F-40C7-BCF7-BEF2E09221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AdditiveTheta_4_5!$C$42:$E$42</c:f>
              <c:numCache>
                <c:formatCode>0.000</c:formatCode>
                <c:ptCount val="3"/>
                <c:pt idx="0">
                  <c:v>1.0397159068410033</c:v>
                </c:pt>
                <c:pt idx="1">
                  <c:v>1.0093836228080515</c:v>
                </c:pt>
                <c:pt idx="2">
                  <c:v>0.95090047035094505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F-40C7-BCF7-BEF2E09221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AdditiveTheta_4_5!$C$43:$E$43</c:f>
              <c:numCache>
                <c:formatCode>0.000</c:formatCode>
                <c:ptCount val="3"/>
                <c:pt idx="0">
                  <c:v>0.95456292810558474</c:v>
                </c:pt>
                <c:pt idx="1">
                  <c:v>1.0095308287097433</c:v>
                </c:pt>
                <c:pt idx="2">
                  <c:v>1.0359062431846717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F-40C7-BCF7-BEF2E092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46568"/>
        <c:axId val="496539352"/>
      </c:lineChart>
      <c:catAx>
        <c:axId val="49654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352"/>
        <c:crosses val="autoZero"/>
        <c:auto val="1"/>
        <c:lblAlgn val="ctr"/>
        <c:lblOffset val="100"/>
        <c:noMultiLvlLbl val="0"/>
      </c:catAx>
      <c:valAx>
        <c:axId val="4965393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AdditiveTheta_4_5!$C$45:$E$45</c:f>
              <c:numCache>
                <c:formatCode>0.000</c:formatCode>
                <c:ptCount val="3"/>
                <c:pt idx="0">
                  <c:v>1.129558676021043</c:v>
                </c:pt>
                <c:pt idx="1">
                  <c:v>1.0634972914881862</c:v>
                </c:pt>
                <c:pt idx="2">
                  <c:v>0.80694403249077096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B-47E2-A352-65F0B6F77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AdditiveTheta_4_5!$C$46:$E$46</c:f>
              <c:numCache>
                <c:formatCode>0.000</c:formatCode>
                <c:ptCount val="3"/>
                <c:pt idx="0">
                  <c:v>1.0009493290019351</c:v>
                </c:pt>
                <c:pt idx="1">
                  <c:v>0.999480380949609</c:v>
                </c:pt>
                <c:pt idx="2">
                  <c:v>0.99957029004845599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B-47E2-A352-65F0B6F778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AdditiveTheta_4_5!$C$47:$E$47</c:f>
              <c:numCache>
                <c:formatCode>0.000</c:formatCode>
                <c:ptCount val="3"/>
                <c:pt idx="0">
                  <c:v>0.80311944402395608</c:v>
                </c:pt>
                <c:pt idx="1">
                  <c:v>1.0652686475242867</c:v>
                </c:pt>
                <c:pt idx="2">
                  <c:v>1.1316119084517573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B-47E2-A352-65F0B6F7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46568"/>
        <c:axId val="496539352"/>
      </c:lineChart>
      <c:catAx>
        <c:axId val="49654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352"/>
        <c:crosses val="autoZero"/>
        <c:auto val="1"/>
        <c:lblAlgn val="ctr"/>
        <c:lblOffset val="100"/>
        <c:noMultiLvlLbl val="0"/>
      </c:catAx>
      <c:valAx>
        <c:axId val="4965393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AdditiveTheta_4_5!$C$48:$E$48</c:f>
              <c:numCache>
                <c:formatCode>0.000</c:formatCode>
                <c:ptCount val="3"/>
                <c:pt idx="0">
                  <c:v>1.1092830682587096</c:v>
                </c:pt>
                <c:pt idx="1">
                  <c:v>1.0823765375596599</c:v>
                </c:pt>
                <c:pt idx="2">
                  <c:v>0.80834039418163073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1-4C07-B3CB-11117CB19D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AdditiveTheta_4_5!$C$49:$E$49</c:f>
              <c:numCache>
                <c:formatCode>0.000</c:formatCode>
                <c:ptCount val="3"/>
                <c:pt idx="0">
                  <c:v>1.0366983207130624</c:v>
                </c:pt>
                <c:pt idx="1">
                  <c:v>1.0290615157548699</c:v>
                </c:pt>
                <c:pt idx="2">
                  <c:v>0.93424016353206774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1-4C07-B3CB-11117CB19D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AdditiveTheta_4_5!$C$50:$E$50</c:f>
              <c:numCache>
                <c:formatCode>0.000</c:formatCode>
                <c:ptCount val="3"/>
                <c:pt idx="0">
                  <c:v>0.94762688235795223</c:v>
                </c:pt>
                <c:pt idx="1">
                  <c:v>1.0262936550623878</c:v>
                </c:pt>
                <c:pt idx="2">
                  <c:v>1.0260794625796599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1-4C07-B3CB-11117CB1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46568"/>
        <c:axId val="496539352"/>
      </c:lineChart>
      <c:catAx>
        <c:axId val="49654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352"/>
        <c:crosses val="autoZero"/>
        <c:auto val="1"/>
        <c:lblAlgn val="ctr"/>
        <c:lblOffset val="100"/>
        <c:noMultiLvlLbl val="0"/>
      </c:catAx>
      <c:valAx>
        <c:axId val="49653935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W_allocation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MainSheet!$P$252:$R$252</c:f>
            </c:numRef>
          </c:val>
          <c:smooth val="0"/>
          <c:extLst>
            <c:ext xmlns:c16="http://schemas.microsoft.com/office/drawing/2014/chart" uri="{C3380CC4-5D6E-409C-BE32-E72D297353CC}">
              <c16:uniqueId val="{00000000-20DF-45C5-B6A0-4586D8836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MainSheet!$P$253:$R$253</c:f>
            </c:numRef>
          </c:val>
          <c:smooth val="0"/>
          <c:extLst>
            <c:ext xmlns:c16="http://schemas.microsoft.com/office/drawing/2014/chart" uri="{C3380CC4-5D6E-409C-BE32-E72D297353CC}">
              <c16:uniqueId val="{00000001-20DF-45C5-B6A0-4586D8836E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MainSheet!$P$254:$R$254</c:f>
            </c:numRef>
          </c:val>
          <c:smooth val="0"/>
          <c:extLst>
            <c:ext xmlns:c16="http://schemas.microsoft.com/office/drawing/2014/chart" uri="{C3380CC4-5D6E-409C-BE32-E72D297353CC}">
              <c16:uniqueId val="{00000002-20DF-45C5-B6A0-4586D8836E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MainSheet!$P$255:$R$255</c:f>
            </c:numRef>
          </c:val>
          <c:smooth val="0"/>
          <c:extLst>
            <c:ext xmlns:c16="http://schemas.microsoft.com/office/drawing/2014/chart" uri="{C3380CC4-5D6E-409C-BE32-E72D297353CC}">
              <c16:uniqueId val="{00000003-20DF-45C5-B6A0-4586D8836E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MainSheet!$P$256:$R$256</c:f>
            </c:numRef>
          </c:val>
          <c:smooth val="0"/>
          <c:extLst>
            <c:ext xmlns:c16="http://schemas.microsoft.com/office/drawing/2014/chart" uri="{C3380CC4-5D6E-409C-BE32-E72D297353CC}">
              <c16:uniqueId val="{00000004-20DF-45C5-B6A0-4586D8836E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MainSheet!$P$257:$R$257</c:f>
            </c:numRef>
          </c:val>
          <c:smooth val="0"/>
          <c:extLst>
            <c:ext xmlns:c16="http://schemas.microsoft.com/office/drawing/2014/chart" uri="{C3380CC4-5D6E-409C-BE32-E72D297353CC}">
              <c16:uniqueId val="{00000005-20DF-45C5-B6A0-4586D8836E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MainSheet!$P$258:$R$258</c:f>
            </c:numRef>
          </c:val>
          <c:smooth val="0"/>
          <c:extLst>
            <c:ext xmlns:c16="http://schemas.microsoft.com/office/drawing/2014/chart" uri="{C3380CC4-5D6E-409C-BE32-E72D297353CC}">
              <c16:uniqueId val="{00000006-20DF-45C5-B6A0-4586D8836E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MainSheet!$P$259:$R$259</c:f>
            </c:numRef>
          </c:val>
          <c:smooth val="0"/>
          <c:extLst>
            <c:ext xmlns:c16="http://schemas.microsoft.com/office/drawing/2014/chart" uri="{C3380CC4-5D6E-409C-BE32-E72D297353CC}">
              <c16:uniqueId val="{00000007-20DF-45C5-B6A0-4586D8836E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MainSheet!$P$260:$R$260</c:f>
            </c:numRef>
          </c:val>
          <c:smooth val="0"/>
          <c:extLst>
            <c:ext xmlns:c16="http://schemas.microsoft.com/office/drawing/2014/chart" uri="{C3380CC4-5D6E-409C-BE32-E72D297353CC}">
              <c16:uniqueId val="{00000008-20DF-45C5-B6A0-4586D8836E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MainSheet!$P$261:$R$261</c:f>
            </c:numRef>
          </c:val>
          <c:smooth val="0"/>
          <c:extLst>
            <c:ext xmlns:c16="http://schemas.microsoft.com/office/drawing/2014/chart" uri="{C3380CC4-5D6E-409C-BE32-E72D297353CC}">
              <c16:uniqueId val="{00000009-20DF-45C5-B6A0-4586D8836E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MainSheet!$P$262:$R$262</c:f>
            </c:numRef>
          </c:val>
          <c:smooth val="0"/>
          <c:extLst>
            <c:ext xmlns:c16="http://schemas.microsoft.com/office/drawing/2014/chart" uri="{C3380CC4-5D6E-409C-BE32-E72D297353CC}">
              <c16:uniqueId val="{0000000A-20DF-45C5-B6A0-4586D8836E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MainSheet!$P$263:$R$263</c:f>
            </c:numRef>
          </c:val>
          <c:smooth val="0"/>
          <c:extLst>
            <c:ext xmlns:c16="http://schemas.microsoft.com/office/drawing/2014/chart" uri="{C3380CC4-5D6E-409C-BE32-E72D297353CC}">
              <c16:uniqueId val="{0000000B-20DF-45C5-B6A0-4586D8836E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MainSheet!$P$264:$R$264</c:f>
            </c:numRef>
          </c:val>
          <c:smooth val="0"/>
          <c:extLst>
            <c:ext xmlns:c16="http://schemas.microsoft.com/office/drawing/2014/chart" uri="{C3380CC4-5D6E-409C-BE32-E72D297353CC}">
              <c16:uniqueId val="{0000000C-20DF-45C5-B6A0-4586D8836E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MainSheet!$P$265:$R$265</c:f>
            </c:numRef>
          </c:val>
          <c:smooth val="0"/>
          <c:extLst>
            <c:ext xmlns:c16="http://schemas.microsoft.com/office/drawing/2014/chart" uri="{C3380CC4-5D6E-409C-BE32-E72D297353CC}">
              <c16:uniqueId val="{0000000D-20DF-45C5-B6A0-4586D8836E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MainSheet!$P$266:$R$266</c:f>
            </c:numRef>
          </c:val>
          <c:smooth val="0"/>
          <c:extLst>
            <c:ext xmlns:c16="http://schemas.microsoft.com/office/drawing/2014/chart" uri="{C3380CC4-5D6E-409C-BE32-E72D297353CC}">
              <c16:uniqueId val="{0000000E-20DF-45C5-B6A0-4586D8836E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MainSheet!$P$267:$R$267</c:f>
            </c:numRef>
          </c:val>
          <c:smooth val="0"/>
          <c:extLst>
            <c:ext xmlns:c16="http://schemas.microsoft.com/office/drawing/2014/chart" uri="{C3380CC4-5D6E-409C-BE32-E72D297353CC}">
              <c16:uniqueId val="{0000000F-20DF-45C5-B6A0-4586D8836E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MainSheet!$P$268:$R$268</c:f>
            </c:numRef>
          </c:val>
          <c:smooth val="0"/>
          <c:extLst>
            <c:ext xmlns:c16="http://schemas.microsoft.com/office/drawing/2014/chart" uri="{C3380CC4-5D6E-409C-BE32-E72D297353CC}">
              <c16:uniqueId val="{00000010-20DF-45C5-B6A0-4586D8836E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MainSheet!$P$269:$R$269</c:f>
            </c:numRef>
          </c:val>
          <c:smooth val="0"/>
          <c:extLst>
            <c:ext xmlns:c16="http://schemas.microsoft.com/office/drawing/2014/chart" uri="{C3380CC4-5D6E-409C-BE32-E72D297353CC}">
              <c16:uniqueId val="{00000011-20DF-45C5-B6A0-4586D8836E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MainSheet!$P$270:$R$270</c:f>
            </c:numRef>
          </c:val>
          <c:smooth val="0"/>
          <c:extLst>
            <c:ext xmlns:c16="http://schemas.microsoft.com/office/drawing/2014/chart" uri="{C3380CC4-5D6E-409C-BE32-E72D297353CC}">
              <c16:uniqueId val="{00000012-20DF-45C5-B6A0-4586D8836E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MainSheet!$P$271:$R$271</c:f>
            </c:numRef>
          </c:val>
          <c:smooth val="0"/>
          <c:extLst>
            <c:ext xmlns:c16="http://schemas.microsoft.com/office/drawing/2014/chart" uri="{C3380CC4-5D6E-409C-BE32-E72D297353CC}">
              <c16:uniqueId val="{00000013-20DF-45C5-B6A0-4586D8836E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MainSheet!$P$272:$R$272</c:f>
            </c:numRef>
          </c:val>
          <c:smooth val="0"/>
          <c:extLst>
            <c:ext xmlns:c16="http://schemas.microsoft.com/office/drawing/2014/chart" uri="{C3380CC4-5D6E-409C-BE32-E72D297353CC}">
              <c16:uniqueId val="{00000014-20DF-45C5-B6A0-4586D8836E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MainSheet!$P$273:$R$273</c:f>
            </c:numRef>
          </c:val>
          <c:smooth val="0"/>
          <c:extLst>
            <c:ext xmlns:c16="http://schemas.microsoft.com/office/drawing/2014/chart" uri="{C3380CC4-5D6E-409C-BE32-E72D297353CC}">
              <c16:uniqueId val="{00000015-20DF-45C5-B6A0-4586D8836E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MainSheet!$P$274:$R$274</c:f>
            </c:numRef>
          </c:val>
          <c:smooth val="0"/>
          <c:extLst>
            <c:ext xmlns:c16="http://schemas.microsoft.com/office/drawing/2014/chart" uri="{C3380CC4-5D6E-409C-BE32-E72D297353CC}">
              <c16:uniqueId val="{00000016-20DF-45C5-B6A0-4586D8836E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MainSheet!$P$275:$R$275</c:f>
            </c:numRef>
          </c:val>
          <c:smooth val="0"/>
          <c:extLst>
            <c:ext xmlns:c16="http://schemas.microsoft.com/office/drawing/2014/chart" uri="{C3380CC4-5D6E-409C-BE32-E72D297353CC}">
              <c16:uniqueId val="{00000017-20DF-45C5-B6A0-4586D8836E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MainSheet!$P$276:$R$276</c:f>
            </c:numRef>
          </c:val>
          <c:smooth val="0"/>
          <c:extLst>
            <c:ext xmlns:c16="http://schemas.microsoft.com/office/drawing/2014/chart" uri="{C3380CC4-5D6E-409C-BE32-E72D297353CC}">
              <c16:uniqueId val="{00000018-20DF-45C5-B6A0-4586D8836E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MainSheet!$P$277:$R$277</c:f>
            </c:numRef>
          </c:val>
          <c:smooth val="0"/>
          <c:extLst>
            <c:ext xmlns:c16="http://schemas.microsoft.com/office/drawing/2014/chart" uri="{C3380CC4-5D6E-409C-BE32-E72D297353CC}">
              <c16:uniqueId val="{00000019-20DF-45C5-B6A0-4586D8836E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MainSheet!$P$278:$R$278</c:f>
            </c:numRef>
          </c:val>
          <c:smooth val="0"/>
          <c:extLst>
            <c:ext xmlns:c16="http://schemas.microsoft.com/office/drawing/2014/chart" uri="{C3380CC4-5D6E-409C-BE32-E72D297353CC}">
              <c16:uniqueId val="{0000001A-20DF-45C5-B6A0-4586D8836E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MainSheet!$P$279:$R$279</c:f>
            </c:numRef>
          </c:val>
          <c:smooth val="0"/>
          <c:extLst>
            <c:ext xmlns:c16="http://schemas.microsoft.com/office/drawing/2014/chart" uri="{C3380CC4-5D6E-409C-BE32-E72D297353CC}">
              <c16:uniqueId val="{0000001B-20DF-45C5-B6A0-4586D8836E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MainSheet!$P$280:$R$280</c:f>
            </c:numRef>
          </c:val>
          <c:smooth val="0"/>
          <c:extLst>
            <c:ext xmlns:c16="http://schemas.microsoft.com/office/drawing/2014/chart" uri="{C3380CC4-5D6E-409C-BE32-E72D297353CC}">
              <c16:uniqueId val="{0000001C-20DF-45C5-B6A0-4586D8836E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MainSheet!$P$281:$R$281</c:f>
            </c:numRef>
          </c:val>
          <c:smooth val="0"/>
          <c:extLst>
            <c:ext xmlns:c16="http://schemas.microsoft.com/office/drawing/2014/chart" uri="{C3380CC4-5D6E-409C-BE32-E72D297353CC}">
              <c16:uniqueId val="{0000001D-20DF-45C5-B6A0-4586D8836E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MainSheet!$P$282:$R$282</c:f>
            </c:numRef>
          </c:val>
          <c:smooth val="0"/>
          <c:extLst>
            <c:ext xmlns:c16="http://schemas.microsoft.com/office/drawing/2014/chart" uri="{C3380CC4-5D6E-409C-BE32-E72D297353CC}">
              <c16:uniqueId val="{0000001E-20DF-45C5-B6A0-4586D8836E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MainSheet!$P$283:$R$283</c:f>
            </c:numRef>
          </c:val>
          <c:smooth val="0"/>
          <c:extLst>
            <c:ext xmlns:c16="http://schemas.microsoft.com/office/drawing/2014/chart" uri="{C3380CC4-5D6E-409C-BE32-E72D297353CC}">
              <c16:uniqueId val="{0000001F-20DF-45C5-B6A0-4586D8836E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MainSheet!$P$284:$R$284</c:f>
            </c:numRef>
          </c:val>
          <c:smooth val="0"/>
          <c:extLst>
            <c:ext xmlns:c16="http://schemas.microsoft.com/office/drawing/2014/chart" uri="{C3380CC4-5D6E-409C-BE32-E72D297353CC}">
              <c16:uniqueId val="{00000020-20DF-45C5-B6A0-4586D8836E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MainSheet!$P$285:$R$285</c:f>
            </c:numRef>
          </c:val>
          <c:smooth val="0"/>
          <c:extLst>
            <c:ext xmlns:c16="http://schemas.microsoft.com/office/drawing/2014/chart" uri="{C3380CC4-5D6E-409C-BE32-E72D297353CC}">
              <c16:uniqueId val="{00000021-20DF-45C5-B6A0-4586D8836E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MainSheet!$P$286:$R$286</c:f>
            </c:numRef>
          </c:val>
          <c:smooth val="0"/>
          <c:extLst>
            <c:ext xmlns:c16="http://schemas.microsoft.com/office/drawing/2014/chart" uri="{C3380CC4-5D6E-409C-BE32-E72D297353CC}">
              <c16:uniqueId val="{00000022-20DF-45C5-B6A0-4586D8836E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MainSheet!$P$287:$R$287</c:f>
            </c:numRef>
          </c:val>
          <c:smooth val="0"/>
          <c:extLst>
            <c:ext xmlns:c16="http://schemas.microsoft.com/office/drawing/2014/chart" uri="{C3380CC4-5D6E-409C-BE32-E72D297353CC}">
              <c16:uniqueId val="{00000023-20DF-45C5-B6A0-4586D8836E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MainSheet!$P$288:$R$288</c:f>
            </c:numRef>
          </c:val>
          <c:smooth val="0"/>
          <c:extLst>
            <c:ext xmlns:c16="http://schemas.microsoft.com/office/drawing/2014/chart" uri="{C3380CC4-5D6E-409C-BE32-E72D297353CC}">
              <c16:uniqueId val="{00000024-20DF-45C5-B6A0-4586D8836E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MainSheet!$P$289:$R$289</c:f>
            </c:numRef>
          </c:val>
          <c:smooth val="0"/>
          <c:extLst>
            <c:ext xmlns:c16="http://schemas.microsoft.com/office/drawing/2014/chart" uri="{C3380CC4-5D6E-409C-BE32-E72D297353CC}">
              <c16:uniqueId val="{00000025-20DF-45C5-B6A0-4586D8836E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MainSheet!$P$290:$R$290</c:f>
            </c:numRef>
          </c:val>
          <c:smooth val="0"/>
          <c:extLst>
            <c:ext xmlns:c16="http://schemas.microsoft.com/office/drawing/2014/chart" uri="{C3380CC4-5D6E-409C-BE32-E72D297353CC}">
              <c16:uniqueId val="{00000026-20DF-45C5-B6A0-4586D8836E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MainSheet!$P$291:$R$291</c:f>
            </c:numRef>
          </c:val>
          <c:smooth val="0"/>
          <c:extLst>
            <c:ext xmlns:c16="http://schemas.microsoft.com/office/drawing/2014/chart" uri="{C3380CC4-5D6E-409C-BE32-E72D297353CC}">
              <c16:uniqueId val="{00000027-20DF-45C5-B6A0-4586D8836E1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MainSheet!$P$292:$R$292</c:f>
            </c:numRef>
          </c:val>
          <c:smooth val="0"/>
          <c:extLst>
            <c:ext xmlns:c16="http://schemas.microsoft.com/office/drawing/2014/chart" uri="{C3380CC4-5D6E-409C-BE32-E72D297353CC}">
              <c16:uniqueId val="{00000028-20DF-45C5-B6A0-4586D8836E1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MainSheet!$P$293:$R$293</c:f>
            </c:numRef>
          </c:val>
          <c:smooth val="0"/>
          <c:extLst>
            <c:ext xmlns:c16="http://schemas.microsoft.com/office/drawing/2014/chart" uri="{C3380CC4-5D6E-409C-BE32-E72D297353CC}">
              <c16:uniqueId val="{00000029-20DF-45C5-B6A0-4586D8836E1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MainSheet!$P$294:$R$294</c:f>
            </c:numRef>
          </c:val>
          <c:smooth val="0"/>
          <c:extLst>
            <c:ext xmlns:c16="http://schemas.microsoft.com/office/drawing/2014/chart" uri="{C3380CC4-5D6E-409C-BE32-E72D297353CC}">
              <c16:uniqueId val="{0000002A-20DF-45C5-B6A0-4586D8836E1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MainSheet!$P$295:$R$295</c:f>
            </c:numRef>
          </c:val>
          <c:smooth val="0"/>
          <c:extLst>
            <c:ext xmlns:c16="http://schemas.microsoft.com/office/drawing/2014/chart" uri="{C3380CC4-5D6E-409C-BE32-E72D297353CC}">
              <c16:uniqueId val="{0000002B-20DF-45C5-B6A0-4586D8836E1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MainSheet!$P$296:$R$296</c:f>
            </c:numRef>
          </c:val>
          <c:smooth val="0"/>
          <c:extLst>
            <c:ext xmlns:c16="http://schemas.microsoft.com/office/drawing/2014/chart" uri="{C3380CC4-5D6E-409C-BE32-E72D297353CC}">
              <c16:uniqueId val="{0000002C-20DF-45C5-B6A0-4586D8836E1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MainSheet!$P$297:$R$297</c:f>
            </c:numRef>
          </c:val>
          <c:smooth val="0"/>
          <c:extLst>
            <c:ext xmlns:c16="http://schemas.microsoft.com/office/drawing/2014/chart" uri="{C3380CC4-5D6E-409C-BE32-E72D297353CC}">
              <c16:uniqueId val="{0000002D-20DF-45C5-B6A0-4586D8836E1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MainSheet!$P$298:$R$298</c:f>
            </c:numRef>
          </c:val>
          <c:smooth val="0"/>
          <c:extLst>
            <c:ext xmlns:c16="http://schemas.microsoft.com/office/drawing/2014/chart" uri="{C3380CC4-5D6E-409C-BE32-E72D297353CC}">
              <c16:uniqueId val="{0000002E-20DF-45C5-B6A0-4586D8836E1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MainSheet!$P$299:$R$299</c:f>
            </c:numRef>
          </c:val>
          <c:smooth val="0"/>
          <c:extLst>
            <c:ext xmlns:c16="http://schemas.microsoft.com/office/drawing/2014/chart" uri="{C3380CC4-5D6E-409C-BE32-E72D297353CC}">
              <c16:uniqueId val="{0000002F-20DF-45C5-B6A0-4586D8836E1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MainSheet!$P$300:$R$300</c:f>
            </c:numRef>
          </c:val>
          <c:smooth val="0"/>
          <c:extLst>
            <c:ext xmlns:c16="http://schemas.microsoft.com/office/drawing/2014/chart" uri="{C3380CC4-5D6E-409C-BE32-E72D297353CC}">
              <c16:uniqueId val="{00000030-20DF-45C5-B6A0-4586D8836E1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MainSheet!$P$301:$R$301</c:f>
            </c:numRef>
          </c:val>
          <c:smooth val="0"/>
          <c:extLst>
            <c:ext xmlns:c16="http://schemas.microsoft.com/office/drawing/2014/chart" uri="{C3380CC4-5D6E-409C-BE32-E72D297353CC}">
              <c16:uniqueId val="{00000031-20DF-45C5-B6A0-4586D8836E1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MainSheet!$P$302:$R$302</c:f>
            </c:numRef>
          </c:val>
          <c:smooth val="0"/>
          <c:extLst>
            <c:ext xmlns:c16="http://schemas.microsoft.com/office/drawing/2014/chart" uri="{C3380CC4-5D6E-409C-BE32-E72D297353CC}">
              <c16:uniqueId val="{00000032-20DF-45C5-B6A0-4586D8836E1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MainSheet!$P$303:$R$303</c:f>
            </c:numRef>
          </c:val>
          <c:smooth val="0"/>
          <c:extLst>
            <c:ext xmlns:c16="http://schemas.microsoft.com/office/drawing/2014/chart" uri="{C3380CC4-5D6E-409C-BE32-E72D297353CC}">
              <c16:uniqueId val="{00000033-20DF-45C5-B6A0-4586D8836E1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MainSheet!$P$304:$R$304</c:f>
            </c:numRef>
          </c:val>
          <c:smooth val="0"/>
          <c:extLst>
            <c:ext xmlns:c16="http://schemas.microsoft.com/office/drawing/2014/chart" uri="{C3380CC4-5D6E-409C-BE32-E72D297353CC}">
              <c16:uniqueId val="{00000034-20DF-45C5-B6A0-4586D8836E1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MainSheet!$P$305:$R$305</c:f>
            </c:numRef>
          </c:val>
          <c:smooth val="0"/>
          <c:extLst>
            <c:ext xmlns:c16="http://schemas.microsoft.com/office/drawing/2014/chart" uri="{C3380CC4-5D6E-409C-BE32-E72D297353CC}">
              <c16:uniqueId val="{00000035-20DF-45C5-B6A0-4586D8836E1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MainSheet!$P$306:$R$306</c:f>
            </c:numRef>
          </c:val>
          <c:smooth val="0"/>
          <c:extLst>
            <c:ext xmlns:c16="http://schemas.microsoft.com/office/drawing/2014/chart" uri="{C3380CC4-5D6E-409C-BE32-E72D297353CC}">
              <c16:uniqueId val="{00000036-20DF-45C5-B6A0-4586D8836E1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MainSheet!$P$307:$R$307</c:f>
            </c:numRef>
          </c:val>
          <c:smooth val="0"/>
          <c:extLst>
            <c:ext xmlns:c16="http://schemas.microsoft.com/office/drawing/2014/chart" uri="{C3380CC4-5D6E-409C-BE32-E72D297353CC}">
              <c16:uniqueId val="{00000037-20DF-45C5-B6A0-4586D8836E1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MainSheet!$P$308:$R$308</c:f>
            </c:numRef>
          </c:val>
          <c:smooth val="0"/>
          <c:extLst>
            <c:ext xmlns:c16="http://schemas.microsoft.com/office/drawing/2014/chart" uri="{C3380CC4-5D6E-409C-BE32-E72D297353CC}">
              <c16:uniqueId val="{00000038-20DF-45C5-B6A0-4586D8836E1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MainSheet!$P$309:$R$309</c:f>
            </c:numRef>
          </c:val>
          <c:smooth val="0"/>
          <c:extLst>
            <c:ext xmlns:c16="http://schemas.microsoft.com/office/drawing/2014/chart" uri="{C3380CC4-5D6E-409C-BE32-E72D297353CC}">
              <c16:uniqueId val="{00000039-20DF-45C5-B6A0-4586D8836E1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MainSheet!$P$310:$R$310</c:f>
              <c:numCache>
                <c:formatCode>0.000</c:formatCode>
                <c:ptCount val="3"/>
                <c:pt idx="0">
                  <c:v>1.129558676021043</c:v>
                </c:pt>
                <c:pt idx="1">
                  <c:v>1.0634972914881862</c:v>
                </c:pt>
                <c:pt idx="2">
                  <c:v>0.80694403249077096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0DF-45C5-B6A0-4586D8836E18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MainSheet!$P$311:$R$311</c:f>
              <c:numCache>
                <c:formatCode>0.000</c:formatCode>
                <c:ptCount val="3"/>
                <c:pt idx="0">
                  <c:v>1.1092830682587096</c:v>
                </c:pt>
                <c:pt idx="1">
                  <c:v>1.0823765375596599</c:v>
                </c:pt>
                <c:pt idx="2">
                  <c:v>0.80834039418163073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0DF-45C5-B6A0-4586D8836E18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MainSheet!$P$312:$R$312</c:f>
              <c:numCache>
                <c:formatCode>0.000</c:formatCode>
                <c:ptCount val="3"/>
                <c:pt idx="0">
                  <c:v>1.0807841864403742</c:v>
                </c:pt>
                <c:pt idx="1">
                  <c:v>1.0554484951024508</c:v>
                </c:pt>
                <c:pt idx="2">
                  <c:v>0.86376731845717503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0DF-45C5-B6A0-4586D8836E18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MainSheet!$P$313:$R$313</c:f>
              <c:numCache>
                <c:formatCode>0.000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0DF-45C5-B6A0-4586D8836E18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MainSheet!$P$314:$R$314</c:f>
            </c:numRef>
          </c:val>
          <c:smooth val="0"/>
          <c:extLst>
            <c:ext xmlns:c16="http://schemas.microsoft.com/office/drawing/2014/chart" uri="{C3380CC4-5D6E-409C-BE32-E72D297353CC}">
              <c16:uniqueId val="{0000003E-20DF-45C5-B6A0-4586D8836E18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MainSheet!$P$315:$R$315</c:f>
            </c:numRef>
          </c:val>
          <c:smooth val="0"/>
          <c:extLst>
            <c:ext xmlns:c16="http://schemas.microsoft.com/office/drawing/2014/chart" uri="{C3380CC4-5D6E-409C-BE32-E72D297353CC}">
              <c16:uniqueId val="{0000003F-20DF-45C5-B6A0-4586D8836E18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MainSheet!$P$316:$R$316</c:f>
            </c:numRef>
          </c:val>
          <c:smooth val="0"/>
          <c:extLst>
            <c:ext xmlns:c16="http://schemas.microsoft.com/office/drawing/2014/chart" uri="{C3380CC4-5D6E-409C-BE32-E72D297353CC}">
              <c16:uniqueId val="{00000040-20DF-45C5-B6A0-4586D8836E18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MainSheet!$P$317:$R$317</c:f>
            </c:numRef>
          </c:val>
          <c:smooth val="0"/>
          <c:extLst>
            <c:ext xmlns:c16="http://schemas.microsoft.com/office/drawing/2014/chart" uri="{C3380CC4-5D6E-409C-BE32-E72D297353CC}">
              <c16:uniqueId val="{00000041-20DF-45C5-B6A0-4586D8836E18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MainSheet!$P$318:$R$318</c:f>
            </c:numRef>
          </c:val>
          <c:smooth val="0"/>
          <c:extLst>
            <c:ext xmlns:c16="http://schemas.microsoft.com/office/drawing/2014/chart" uri="{C3380CC4-5D6E-409C-BE32-E72D297353CC}">
              <c16:uniqueId val="{00000042-20DF-45C5-B6A0-4586D8836E18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MainSheet!$P$319:$R$319</c:f>
            </c:numRef>
          </c:val>
          <c:smooth val="0"/>
          <c:extLst>
            <c:ext xmlns:c16="http://schemas.microsoft.com/office/drawing/2014/chart" uri="{C3380CC4-5D6E-409C-BE32-E72D297353CC}">
              <c16:uniqueId val="{00000043-20DF-45C5-B6A0-4586D8836E18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MainSheet!$P$320:$R$320</c:f>
            </c:numRef>
          </c:val>
          <c:smooth val="0"/>
          <c:extLst>
            <c:ext xmlns:c16="http://schemas.microsoft.com/office/drawing/2014/chart" uri="{C3380CC4-5D6E-409C-BE32-E72D297353CC}">
              <c16:uniqueId val="{00000044-20DF-45C5-B6A0-4586D8836E18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MainSheet!$P$321:$R$321</c:f>
            </c:numRef>
          </c:val>
          <c:smooth val="0"/>
          <c:extLst>
            <c:ext xmlns:c16="http://schemas.microsoft.com/office/drawing/2014/chart" uri="{C3380CC4-5D6E-409C-BE32-E72D297353CC}">
              <c16:uniqueId val="{00000045-20DF-45C5-B6A0-4586D8836E18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MainSheet!$P$322:$R$322</c:f>
            </c:numRef>
          </c:val>
          <c:smooth val="0"/>
          <c:extLst>
            <c:ext xmlns:c16="http://schemas.microsoft.com/office/drawing/2014/chart" uri="{C3380CC4-5D6E-409C-BE32-E72D297353CC}">
              <c16:uniqueId val="{00000046-20DF-45C5-B6A0-4586D8836E18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MainSheet!$P$323:$R$323</c:f>
            </c:numRef>
          </c:val>
          <c:smooth val="0"/>
          <c:extLst>
            <c:ext xmlns:c16="http://schemas.microsoft.com/office/drawing/2014/chart" uri="{C3380CC4-5D6E-409C-BE32-E72D297353CC}">
              <c16:uniqueId val="{00000047-20DF-45C5-B6A0-4586D8836E18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MainSheet!$P$324:$R$324</c:f>
            </c:numRef>
          </c:val>
          <c:smooth val="0"/>
          <c:extLst>
            <c:ext xmlns:c16="http://schemas.microsoft.com/office/drawing/2014/chart" uri="{C3380CC4-5D6E-409C-BE32-E72D297353CC}">
              <c16:uniqueId val="{00000048-20DF-45C5-B6A0-4586D8836E18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MainSheet!$P$325:$R$325</c:f>
            </c:numRef>
          </c:val>
          <c:smooth val="0"/>
          <c:extLst>
            <c:ext xmlns:c16="http://schemas.microsoft.com/office/drawing/2014/chart" uri="{C3380CC4-5D6E-409C-BE32-E72D297353CC}">
              <c16:uniqueId val="{00000049-20DF-45C5-B6A0-4586D8836E18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MainSheet!$P$326:$R$326</c:f>
            </c:numRef>
          </c:val>
          <c:smooth val="0"/>
          <c:extLst>
            <c:ext xmlns:c16="http://schemas.microsoft.com/office/drawing/2014/chart" uri="{C3380CC4-5D6E-409C-BE32-E72D297353CC}">
              <c16:uniqueId val="{0000004A-20DF-45C5-B6A0-4586D8836E18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MainSheet!$P$327:$R$327</c:f>
            </c:numRef>
          </c:val>
          <c:smooth val="0"/>
          <c:extLst>
            <c:ext xmlns:c16="http://schemas.microsoft.com/office/drawing/2014/chart" uri="{C3380CC4-5D6E-409C-BE32-E72D297353CC}">
              <c16:uniqueId val="{0000004B-20DF-45C5-B6A0-4586D8836E18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MainSheet!$P$328:$R$328</c:f>
            </c:numRef>
          </c:val>
          <c:smooth val="0"/>
          <c:extLst>
            <c:ext xmlns:c16="http://schemas.microsoft.com/office/drawing/2014/chart" uri="{C3380CC4-5D6E-409C-BE32-E72D297353CC}">
              <c16:uniqueId val="{0000004C-20DF-45C5-B6A0-4586D8836E18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MainSheet!$P$329:$R$329</c:f>
            </c:numRef>
          </c:val>
          <c:smooth val="0"/>
          <c:extLst>
            <c:ext xmlns:c16="http://schemas.microsoft.com/office/drawing/2014/chart" uri="{C3380CC4-5D6E-409C-BE32-E72D297353CC}">
              <c16:uniqueId val="{0000004D-20DF-45C5-B6A0-4586D8836E18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MainSheet!$P$330:$R$330</c:f>
            </c:numRef>
          </c:val>
          <c:smooth val="0"/>
          <c:extLst>
            <c:ext xmlns:c16="http://schemas.microsoft.com/office/drawing/2014/chart" uri="{C3380CC4-5D6E-409C-BE32-E72D297353CC}">
              <c16:uniqueId val="{0000004E-20DF-45C5-B6A0-4586D8836E18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MainSheet!$P$331:$R$331</c:f>
            </c:numRef>
          </c:val>
          <c:smooth val="0"/>
          <c:extLst>
            <c:ext xmlns:c16="http://schemas.microsoft.com/office/drawing/2014/chart" uri="{C3380CC4-5D6E-409C-BE32-E72D297353CC}">
              <c16:uniqueId val="{0000004F-20DF-45C5-B6A0-4586D8836E18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MainSheet!$P$332:$R$332</c:f>
            </c:numRef>
          </c:val>
          <c:smooth val="0"/>
          <c:extLst>
            <c:ext xmlns:c16="http://schemas.microsoft.com/office/drawing/2014/chart" uri="{C3380CC4-5D6E-409C-BE32-E72D297353CC}">
              <c16:uniqueId val="{00000050-20DF-45C5-B6A0-4586D8836E18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MainSheet!$P$333:$R$333</c:f>
            </c:numRef>
          </c:val>
          <c:smooth val="0"/>
          <c:extLst>
            <c:ext xmlns:c16="http://schemas.microsoft.com/office/drawing/2014/chart" uri="{C3380CC4-5D6E-409C-BE32-E72D297353CC}">
              <c16:uniqueId val="{00000051-20DF-45C5-B6A0-4586D8836E18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MainSheet!$P$334:$R$334</c:f>
            </c:numRef>
          </c:val>
          <c:smooth val="0"/>
          <c:extLst>
            <c:ext xmlns:c16="http://schemas.microsoft.com/office/drawing/2014/chart" uri="{C3380CC4-5D6E-409C-BE32-E72D297353CC}">
              <c16:uniqueId val="{00000052-20DF-45C5-B6A0-4586D8836E18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MainSheet!$P$335:$R$335</c:f>
            </c:numRef>
          </c:val>
          <c:smooth val="0"/>
          <c:extLst>
            <c:ext xmlns:c16="http://schemas.microsoft.com/office/drawing/2014/chart" uri="{C3380CC4-5D6E-409C-BE32-E72D297353CC}">
              <c16:uniqueId val="{00000053-20DF-45C5-B6A0-4586D8836E18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MainSheet!$P$336:$R$336</c:f>
            </c:numRef>
          </c:val>
          <c:smooth val="0"/>
          <c:extLst>
            <c:ext xmlns:c16="http://schemas.microsoft.com/office/drawing/2014/chart" uri="{C3380CC4-5D6E-409C-BE32-E72D297353CC}">
              <c16:uniqueId val="{00000054-20DF-45C5-B6A0-4586D8836E18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MainSheet!$P$337:$R$337</c:f>
            </c:numRef>
          </c:val>
          <c:smooth val="0"/>
          <c:extLst>
            <c:ext xmlns:c16="http://schemas.microsoft.com/office/drawing/2014/chart" uri="{C3380CC4-5D6E-409C-BE32-E72D297353CC}">
              <c16:uniqueId val="{00000055-20DF-45C5-B6A0-4586D8836E18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MainSheet!$P$338:$R$338</c:f>
            </c:numRef>
          </c:val>
          <c:smooth val="0"/>
          <c:extLst>
            <c:ext xmlns:c16="http://schemas.microsoft.com/office/drawing/2014/chart" uri="{C3380CC4-5D6E-409C-BE32-E72D297353CC}">
              <c16:uniqueId val="{00000056-20DF-45C5-B6A0-4586D8836E18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MainSheet!$P$339:$R$339</c:f>
            </c:numRef>
          </c:val>
          <c:smooth val="0"/>
          <c:extLst>
            <c:ext xmlns:c16="http://schemas.microsoft.com/office/drawing/2014/chart" uri="{C3380CC4-5D6E-409C-BE32-E72D297353CC}">
              <c16:uniqueId val="{00000057-20DF-45C5-B6A0-4586D8836E18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MainSheet!$P$340:$R$340</c:f>
            </c:numRef>
          </c:val>
          <c:smooth val="0"/>
          <c:extLst>
            <c:ext xmlns:c16="http://schemas.microsoft.com/office/drawing/2014/chart" uri="{C3380CC4-5D6E-409C-BE32-E72D297353CC}">
              <c16:uniqueId val="{00000058-20DF-45C5-B6A0-4586D8836E18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MainSheet!$P$341:$R$341</c:f>
            </c:numRef>
          </c:val>
          <c:smooth val="0"/>
          <c:extLst>
            <c:ext xmlns:c16="http://schemas.microsoft.com/office/drawing/2014/chart" uri="{C3380CC4-5D6E-409C-BE32-E72D297353CC}">
              <c16:uniqueId val="{00000059-20DF-45C5-B6A0-4586D8836E18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MainSheet!$P$342:$R$342</c:f>
            </c:numRef>
          </c:val>
          <c:smooth val="0"/>
          <c:extLst>
            <c:ext xmlns:c16="http://schemas.microsoft.com/office/drawing/2014/chart" uri="{C3380CC4-5D6E-409C-BE32-E72D297353CC}">
              <c16:uniqueId val="{0000005A-20DF-45C5-B6A0-4586D8836E18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MainSheet!$P$343:$R$343</c:f>
            </c:numRef>
          </c:val>
          <c:smooth val="0"/>
          <c:extLst>
            <c:ext xmlns:c16="http://schemas.microsoft.com/office/drawing/2014/chart" uri="{C3380CC4-5D6E-409C-BE32-E72D297353CC}">
              <c16:uniqueId val="{0000005B-20DF-45C5-B6A0-4586D8836E18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MainSheet!$P$344:$R$344</c:f>
            </c:numRef>
          </c:val>
          <c:smooth val="0"/>
          <c:extLst>
            <c:ext xmlns:c16="http://schemas.microsoft.com/office/drawing/2014/chart" uri="{C3380CC4-5D6E-409C-BE32-E72D297353CC}">
              <c16:uniqueId val="{0000005C-20DF-45C5-B6A0-4586D8836E18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MainSheet!$P$345:$R$345</c:f>
            </c:numRef>
          </c:val>
          <c:smooth val="0"/>
          <c:extLst>
            <c:ext xmlns:c16="http://schemas.microsoft.com/office/drawing/2014/chart" uri="{C3380CC4-5D6E-409C-BE32-E72D297353CC}">
              <c16:uniqueId val="{0000005D-20DF-45C5-B6A0-4586D8836E18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MainSheet!$P$346:$R$346</c:f>
            </c:numRef>
          </c:val>
          <c:smooth val="0"/>
          <c:extLst>
            <c:ext xmlns:c16="http://schemas.microsoft.com/office/drawing/2014/chart" uri="{C3380CC4-5D6E-409C-BE32-E72D297353CC}">
              <c16:uniqueId val="{0000005E-20DF-45C5-B6A0-4586D8836E18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MainSheet!$P$347:$R$347</c:f>
            </c:numRef>
          </c:val>
          <c:smooth val="0"/>
          <c:extLst>
            <c:ext xmlns:c16="http://schemas.microsoft.com/office/drawing/2014/chart" uri="{C3380CC4-5D6E-409C-BE32-E72D297353CC}">
              <c16:uniqueId val="{0000005F-20DF-45C5-B6A0-4586D8836E18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MainSheet!$P$348:$R$348</c:f>
            </c:numRef>
          </c:val>
          <c:smooth val="0"/>
          <c:extLst>
            <c:ext xmlns:c16="http://schemas.microsoft.com/office/drawing/2014/chart" uri="{C3380CC4-5D6E-409C-BE32-E72D297353CC}">
              <c16:uniqueId val="{00000060-20DF-45C5-B6A0-4586D8836E18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MainSheet!$P$349:$R$349</c:f>
            </c:numRef>
          </c:val>
          <c:smooth val="0"/>
          <c:extLst>
            <c:ext xmlns:c16="http://schemas.microsoft.com/office/drawing/2014/chart" uri="{C3380CC4-5D6E-409C-BE32-E72D297353CC}">
              <c16:uniqueId val="{00000061-20DF-45C5-B6A0-4586D8836E18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MainSheet!$P$350:$R$350</c:f>
            </c:numRef>
          </c:val>
          <c:smooth val="0"/>
          <c:extLst>
            <c:ext xmlns:c16="http://schemas.microsoft.com/office/drawing/2014/chart" uri="{C3380CC4-5D6E-409C-BE32-E72D297353CC}">
              <c16:uniqueId val="{00000062-20DF-45C5-B6A0-4586D8836E18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MainSheet!$P$351:$R$351</c:f>
            </c:numRef>
          </c:val>
          <c:smooth val="0"/>
          <c:extLst>
            <c:ext xmlns:c16="http://schemas.microsoft.com/office/drawing/2014/chart" uri="{C3380CC4-5D6E-409C-BE32-E72D297353CC}">
              <c16:uniqueId val="{00000063-20DF-45C5-B6A0-4586D8836E18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MainSheet!$P$352:$R$352</c:f>
            </c:numRef>
          </c:val>
          <c:smooth val="0"/>
          <c:extLst>
            <c:ext xmlns:c16="http://schemas.microsoft.com/office/drawing/2014/chart" uri="{C3380CC4-5D6E-409C-BE32-E72D297353CC}">
              <c16:uniqueId val="{00000064-20DF-45C5-B6A0-4586D8836E18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MainSheet!$P$353:$R$353</c:f>
            </c:numRef>
          </c:val>
          <c:smooth val="0"/>
          <c:extLst>
            <c:ext xmlns:c16="http://schemas.microsoft.com/office/drawing/2014/chart" uri="{C3380CC4-5D6E-409C-BE32-E72D297353CC}">
              <c16:uniqueId val="{00000065-20DF-45C5-B6A0-4586D8836E18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MainSheet!$P$354:$R$354</c:f>
            </c:numRef>
          </c:val>
          <c:smooth val="0"/>
          <c:extLst>
            <c:ext xmlns:c16="http://schemas.microsoft.com/office/drawing/2014/chart" uri="{C3380CC4-5D6E-409C-BE32-E72D297353CC}">
              <c16:uniqueId val="{00000066-20DF-45C5-B6A0-4586D8836E18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MainSheet!$P$355:$R$355</c:f>
            </c:numRef>
          </c:val>
          <c:smooth val="0"/>
          <c:extLst>
            <c:ext xmlns:c16="http://schemas.microsoft.com/office/drawing/2014/chart" uri="{C3380CC4-5D6E-409C-BE32-E72D297353CC}">
              <c16:uniqueId val="{00000067-20DF-45C5-B6A0-4586D8836E18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MainSheet!$P$356:$R$356</c:f>
            </c:numRef>
          </c:val>
          <c:smooth val="0"/>
          <c:extLst>
            <c:ext xmlns:c16="http://schemas.microsoft.com/office/drawing/2014/chart" uri="{C3380CC4-5D6E-409C-BE32-E72D297353CC}">
              <c16:uniqueId val="{00000068-20DF-45C5-B6A0-4586D8836E18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MainSheet!$P$357:$R$357</c:f>
            </c:numRef>
          </c:val>
          <c:smooth val="0"/>
          <c:extLst>
            <c:ext xmlns:c16="http://schemas.microsoft.com/office/drawing/2014/chart" uri="{C3380CC4-5D6E-409C-BE32-E72D297353CC}">
              <c16:uniqueId val="{00000069-20DF-45C5-B6A0-4586D8836E18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MainSheet!$P$358:$R$358</c:f>
            </c:numRef>
          </c:val>
          <c:smooth val="0"/>
          <c:extLst>
            <c:ext xmlns:c16="http://schemas.microsoft.com/office/drawing/2014/chart" uri="{C3380CC4-5D6E-409C-BE32-E72D297353CC}">
              <c16:uniqueId val="{0000006A-20DF-45C5-B6A0-4586D8836E18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MainSheet!$P$359:$R$359</c:f>
            </c:numRef>
          </c:val>
          <c:smooth val="0"/>
          <c:extLst>
            <c:ext xmlns:c16="http://schemas.microsoft.com/office/drawing/2014/chart" uri="{C3380CC4-5D6E-409C-BE32-E72D297353CC}">
              <c16:uniqueId val="{0000006B-20DF-45C5-B6A0-4586D8836E18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MainSheet!$P$360:$R$360</c:f>
            </c:numRef>
          </c:val>
          <c:smooth val="0"/>
          <c:extLst>
            <c:ext xmlns:c16="http://schemas.microsoft.com/office/drawing/2014/chart" uri="{C3380CC4-5D6E-409C-BE32-E72D297353CC}">
              <c16:uniqueId val="{0000006C-20DF-45C5-B6A0-4586D8836E18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MainSheet!$P$361:$R$361</c:f>
            </c:numRef>
          </c:val>
          <c:smooth val="0"/>
          <c:extLst>
            <c:ext xmlns:c16="http://schemas.microsoft.com/office/drawing/2014/chart" uri="{C3380CC4-5D6E-409C-BE32-E72D297353CC}">
              <c16:uniqueId val="{0000006D-20DF-45C5-B6A0-4586D8836E18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MainSheet!$P$362:$R$362</c:f>
            </c:numRef>
          </c:val>
          <c:smooth val="0"/>
          <c:extLst>
            <c:ext xmlns:c16="http://schemas.microsoft.com/office/drawing/2014/chart" uri="{C3380CC4-5D6E-409C-BE32-E72D297353CC}">
              <c16:uniqueId val="{0000006E-20DF-45C5-B6A0-4586D8836E18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MainSheet!$P$363:$R$363</c:f>
            </c:numRef>
          </c:val>
          <c:smooth val="0"/>
          <c:extLst>
            <c:ext xmlns:c16="http://schemas.microsoft.com/office/drawing/2014/chart" uri="{C3380CC4-5D6E-409C-BE32-E72D297353CC}">
              <c16:uniqueId val="{0000006F-20DF-45C5-B6A0-4586D8836E18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MainSheet!$P$364:$R$364</c:f>
            </c:numRef>
          </c:val>
          <c:smooth val="0"/>
          <c:extLst>
            <c:ext xmlns:c16="http://schemas.microsoft.com/office/drawing/2014/chart" uri="{C3380CC4-5D6E-409C-BE32-E72D297353CC}">
              <c16:uniqueId val="{00000070-20DF-45C5-B6A0-4586D8836E18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MainSheet!$P$365:$R$365</c:f>
            </c:numRef>
          </c:val>
          <c:smooth val="0"/>
          <c:extLst>
            <c:ext xmlns:c16="http://schemas.microsoft.com/office/drawing/2014/chart" uri="{C3380CC4-5D6E-409C-BE32-E72D297353CC}">
              <c16:uniqueId val="{00000071-20DF-45C5-B6A0-4586D8836E18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MainSheet!$P$366:$R$366</c:f>
            </c:numRef>
          </c:val>
          <c:smooth val="0"/>
          <c:extLst>
            <c:ext xmlns:c16="http://schemas.microsoft.com/office/drawing/2014/chart" uri="{C3380CC4-5D6E-409C-BE32-E72D297353CC}">
              <c16:uniqueId val="{00000072-20DF-45C5-B6A0-4586D8836E18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MainSheet!$P$367:$R$367</c:f>
            </c:numRef>
          </c:val>
          <c:smooth val="0"/>
          <c:extLst>
            <c:ext xmlns:c16="http://schemas.microsoft.com/office/drawing/2014/chart" uri="{C3380CC4-5D6E-409C-BE32-E72D297353CC}">
              <c16:uniqueId val="{00000073-20DF-45C5-B6A0-4586D8836E18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MainSheet!$P$368:$R$368</c:f>
            </c:numRef>
          </c:val>
          <c:smooth val="0"/>
          <c:extLst>
            <c:ext xmlns:c16="http://schemas.microsoft.com/office/drawing/2014/chart" uri="{C3380CC4-5D6E-409C-BE32-E72D297353CC}">
              <c16:uniqueId val="{00000074-20DF-45C5-B6A0-4586D8836E18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MainSheet!$P$369:$R$369</c:f>
            </c:numRef>
          </c:val>
          <c:smooth val="0"/>
          <c:extLst>
            <c:ext xmlns:c16="http://schemas.microsoft.com/office/drawing/2014/chart" uri="{C3380CC4-5D6E-409C-BE32-E72D297353CC}">
              <c16:uniqueId val="{00000075-20DF-45C5-B6A0-4586D8836E18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MainSheet!$P$370:$R$370</c:f>
            </c:numRef>
          </c:val>
          <c:smooth val="0"/>
          <c:extLst>
            <c:ext xmlns:c16="http://schemas.microsoft.com/office/drawing/2014/chart" uri="{C3380CC4-5D6E-409C-BE32-E72D297353CC}">
              <c16:uniqueId val="{00000076-20DF-45C5-B6A0-4586D8836E18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MainSheet!$P$371:$R$371</c:f>
            </c:numRef>
          </c:val>
          <c:smooth val="0"/>
          <c:extLst>
            <c:ext xmlns:c16="http://schemas.microsoft.com/office/drawing/2014/chart" uri="{C3380CC4-5D6E-409C-BE32-E72D297353CC}">
              <c16:uniqueId val="{00000077-20DF-45C5-B6A0-4586D8836E18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MainSheet!$P$372:$R$372</c:f>
            </c:numRef>
          </c:val>
          <c:smooth val="0"/>
          <c:extLst>
            <c:ext xmlns:c16="http://schemas.microsoft.com/office/drawing/2014/chart" uri="{C3380CC4-5D6E-409C-BE32-E72D297353CC}">
              <c16:uniqueId val="{00000078-20DF-45C5-B6A0-4586D8836E18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MainSheet!$P$373:$R$373</c:f>
            </c:numRef>
          </c:val>
          <c:smooth val="0"/>
          <c:extLst>
            <c:ext xmlns:c16="http://schemas.microsoft.com/office/drawing/2014/chart" uri="{C3380CC4-5D6E-409C-BE32-E72D297353CC}">
              <c16:uniqueId val="{00000079-20DF-45C5-B6A0-4586D8836E18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MainSheet!$P$374:$R$374</c:f>
            </c:numRef>
          </c:val>
          <c:smooth val="0"/>
          <c:extLst>
            <c:ext xmlns:c16="http://schemas.microsoft.com/office/drawing/2014/chart" uri="{C3380CC4-5D6E-409C-BE32-E72D297353CC}">
              <c16:uniqueId val="{0000007A-20DF-45C5-B6A0-4586D8836E18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MainSheet!$P$375:$R$375</c:f>
            </c:numRef>
          </c:val>
          <c:smooth val="0"/>
          <c:extLst>
            <c:ext xmlns:c16="http://schemas.microsoft.com/office/drawing/2014/chart" uri="{C3380CC4-5D6E-409C-BE32-E72D297353CC}">
              <c16:uniqueId val="{0000007B-20DF-45C5-B6A0-4586D8836E18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MainSheet!$P$376:$R$376</c:f>
            </c:numRef>
          </c:val>
          <c:smooth val="0"/>
          <c:extLst>
            <c:ext xmlns:c16="http://schemas.microsoft.com/office/drawing/2014/chart" uri="{C3380CC4-5D6E-409C-BE32-E72D297353CC}">
              <c16:uniqueId val="{0000007C-20DF-45C5-B6A0-4586D8836E18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MainSheet!$P$377:$R$377</c:f>
            </c:numRef>
          </c:val>
          <c:smooth val="0"/>
          <c:extLst>
            <c:ext xmlns:c16="http://schemas.microsoft.com/office/drawing/2014/chart" uri="{C3380CC4-5D6E-409C-BE32-E72D297353CC}">
              <c16:uniqueId val="{0000007D-20DF-45C5-B6A0-4586D8836E18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MainSheet!$P$378:$R$378</c:f>
            </c:numRef>
          </c:val>
          <c:smooth val="0"/>
          <c:extLst>
            <c:ext xmlns:c16="http://schemas.microsoft.com/office/drawing/2014/chart" uri="{C3380CC4-5D6E-409C-BE32-E72D297353CC}">
              <c16:uniqueId val="{0000007E-20DF-45C5-B6A0-4586D8836E18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MainSheet!$P$379:$R$379</c:f>
            </c:numRef>
          </c:val>
          <c:smooth val="0"/>
          <c:extLst>
            <c:ext xmlns:c16="http://schemas.microsoft.com/office/drawing/2014/chart" uri="{C3380CC4-5D6E-409C-BE32-E72D297353CC}">
              <c16:uniqueId val="{0000007F-20DF-45C5-B6A0-4586D8836E18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MainSheet!$P$380:$R$380</c:f>
            </c:numRef>
          </c:val>
          <c:smooth val="0"/>
          <c:extLst>
            <c:ext xmlns:c16="http://schemas.microsoft.com/office/drawing/2014/chart" uri="{C3380CC4-5D6E-409C-BE32-E72D297353CC}">
              <c16:uniqueId val="{00000080-20DF-45C5-B6A0-4586D8836E18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MainSheet!$P$381:$R$381</c:f>
            </c:numRef>
          </c:val>
          <c:smooth val="0"/>
          <c:extLst>
            <c:ext xmlns:c16="http://schemas.microsoft.com/office/drawing/2014/chart" uri="{C3380CC4-5D6E-409C-BE32-E72D297353CC}">
              <c16:uniqueId val="{00000081-20DF-45C5-B6A0-4586D8836E18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MainSheet!$P$382:$R$382</c:f>
            </c:numRef>
          </c:val>
          <c:smooth val="0"/>
          <c:extLst>
            <c:ext xmlns:c16="http://schemas.microsoft.com/office/drawing/2014/chart" uri="{C3380CC4-5D6E-409C-BE32-E72D297353CC}">
              <c16:uniqueId val="{00000082-20DF-45C5-B6A0-4586D8836E18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MainSheet!$P$383:$R$383</c:f>
            </c:numRef>
          </c:val>
          <c:smooth val="0"/>
          <c:extLst>
            <c:ext xmlns:c16="http://schemas.microsoft.com/office/drawing/2014/chart" uri="{C3380CC4-5D6E-409C-BE32-E72D297353CC}">
              <c16:uniqueId val="{00000083-20DF-45C5-B6A0-4586D8836E18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MainSheet!$P$384:$R$384</c:f>
            </c:numRef>
          </c:val>
          <c:smooth val="0"/>
          <c:extLst>
            <c:ext xmlns:c16="http://schemas.microsoft.com/office/drawing/2014/chart" uri="{C3380CC4-5D6E-409C-BE32-E72D297353CC}">
              <c16:uniqueId val="{00000084-20DF-45C5-B6A0-4586D8836E18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MainSheet!$P$385:$R$385</c:f>
            </c:numRef>
          </c:val>
          <c:smooth val="0"/>
          <c:extLst>
            <c:ext xmlns:c16="http://schemas.microsoft.com/office/drawing/2014/chart" uri="{C3380CC4-5D6E-409C-BE32-E72D297353CC}">
              <c16:uniqueId val="{00000085-20DF-45C5-B6A0-4586D8836E18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MainSheet!$P$386:$R$386</c:f>
            </c:numRef>
          </c:val>
          <c:smooth val="0"/>
          <c:extLst>
            <c:ext xmlns:c16="http://schemas.microsoft.com/office/drawing/2014/chart" uri="{C3380CC4-5D6E-409C-BE32-E72D297353CC}">
              <c16:uniqueId val="{00000086-20DF-45C5-B6A0-4586D8836E18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MainSheet!$P$387:$R$387</c:f>
            </c:numRef>
          </c:val>
          <c:smooth val="0"/>
          <c:extLst>
            <c:ext xmlns:c16="http://schemas.microsoft.com/office/drawing/2014/chart" uri="{C3380CC4-5D6E-409C-BE32-E72D297353CC}">
              <c16:uniqueId val="{00000087-20DF-45C5-B6A0-4586D8836E18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MainSheet!$P$388:$R$388</c:f>
            </c:numRef>
          </c:val>
          <c:smooth val="0"/>
          <c:extLst>
            <c:ext xmlns:c16="http://schemas.microsoft.com/office/drawing/2014/chart" uri="{C3380CC4-5D6E-409C-BE32-E72D297353CC}">
              <c16:uniqueId val="{00000088-20DF-45C5-B6A0-4586D8836E18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MainSheet!$P$389:$R$389</c:f>
            </c:numRef>
          </c:val>
          <c:smooth val="0"/>
          <c:extLst>
            <c:ext xmlns:c16="http://schemas.microsoft.com/office/drawing/2014/chart" uri="{C3380CC4-5D6E-409C-BE32-E72D297353CC}">
              <c16:uniqueId val="{00000089-20DF-45C5-B6A0-4586D8836E18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MainSheet!$P$390:$R$390</c:f>
            </c:numRef>
          </c:val>
          <c:smooth val="0"/>
          <c:extLst>
            <c:ext xmlns:c16="http://schemas.microsoft.com/office/drawing/2014/chart" uri="{C3380CC4-5D6E-409C-BE32-E72D297353CC}">
              <c16:uniqueId val="{0000008A-20DF-45C5-B6A0-4586D8836E18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MainSheet!$P$391:$R$391</c:f>
            </c:numRef>
          </c:val>
          <c:smooth val="0"/>
          <c:extLst>
            <c:ext xmlns:c16="http://schemas.microsoft.com/office/drawing/2014/chart" uri="{C3380CC4-5D6E-409C-BE32-E72D297353CC}">
              <c16:uniqueId val="{0000008B-20DF-45C5-B6A0-4586D8836E18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MainSheet!$P$392:$R$392</c:f>
            </c:numRef>
          </c:val>
          <c:smooth val="0"/>
          <c:extLst>
            <c:ext xmlns:c16="http://schemas.microsoft.com/office/drawing/2014/chart" uri="{C3380CC4-5D6E-409C-BE32-E72D297353CC}">
              <c16:uniqueId val="{0000008C-20DF-45C5-B6A0-4586D8836E18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MainSheet!$P$393:$R$393</c:f>
            </c:numRef>
          </c:val>
          <c:smooth val="0"/>
          <c:extLst>
            <c:ext xmlns:c16="http://schemas.microsoft.com/office/drawing/2014/chart" uri="{C3380CC4-5D6E-409C-BE32-E72D297353CC}">
              <c16:uniqueId val="{0000008D-20DF-45C5-B6A0-4586D8836E18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MainSheet!$P$394:$R$394</c:f>
            </c:numRef>
          </c:val>
          <c:smooth val="0"/>
          <c:extLst>
            <c:ext xmlns:c16="http://schemas.microsoft.com/office/drawing/2014/chart" uri="{C3380CC4-5D6E-409C-BE32-E72D297353CC}">
              <c16:uniqueId val="{0000008E-20DF-45C5-B6A0-4586D8836E18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MainSheet!$P$395:$R$395</c:f>
            </c:numRef>
          </c:val>
          <c:smooth val="0"/>
          <c:extLst>
            <c:ext xmlns:c16="http://schemas.microsoft.com/office/drawing/2014/chart" uri="{C3380CC4-5D6E-409C-BE32-E72D297353CC}">
              <c16:uniqueId val="{0000008F-20DF-45C5-B6A0-4586D8836E18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MainSheet!$P$396:$R$396</c:f>
            </c:numRef>
          </c:val>
          <c:smooth val="0"/>
          <c:extLst>
            <c:ext xmlns:c16="http://schemas.microsoft.com/office/drawing/2014/chart" uri="{C3380CC4-5D6E-409C-BE32-E72D297353CC}">
              <c16:uniqueId val="{00000090-20DF-45C5-B6A0-4586D8836E18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MainSheet!$P$397:$R$397</c:f>
            </c:numRef>
          </c:val>
          <c:smooth val="0"/>
          <c:extLst>
            <c:ext xmlns:c16="http://schemas.microsoft.com/office/drawing/2014/chart" uri="{C3380CC4-5D6E-409C-BE32-E72D297353CC}">
              <c16:uniqueId val="{00000091-20DF-45C5-B6A0-4586D8836E18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MainSheet!$P$398:$R$398</c:f>
            </c:numRef>
          </c:val>
          <c:smooth val="0"/>
          <c:extLst>
            <c:ext xmlns:c16="http://schemas.microsoft.com/office/drawing/2014/chart" uri="{C3380CC4-5D6E-409C-BE32-E72D297353CC}">
              <c16:uniqueId val="{00000092-20DF-45C5-B6A0-4586D8836E18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MainSheet!$P$399:$R$399</c:f>
            </c:numRef>
          </c:val>
          <c:smooth val="0"/>
          <c:extLst>
            <c:ext xmlns:c16="http://schemas.microsoft.com/office/drawing/2014/chart" uri="{C3380CC4-5D6E-409C-BE32-E72D297353CC}">
              <c16:uniqueId val="{00000093-20DF-45C5-B6A0-4586D8836E18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MainSheet!$P$400:$R$400</c:f>
            </c:numRef>
          </c:val>
          <c:smooth val="0"/>
          <c:extLst>
            <c:ext xmlns:c16="http://schemas.microsoft.com/office/drawing/2014/chart" uri="{C3380CC4-5D6E-409C-BE32-E72D297353CC}">
              <c16:uniqueId val="{00000094-20DF-45C5-B6A0-4586D8836E18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MainSheet!$P$401:$R$401</c:f>
            </c:numRef>
          </c:val>
          <c:smooth val="0"/>
          <c:extLst>
            <c:ext xmlns:c16="http://schemas.microsoft.com/office/drawing/2014/chart" uri="{C3380CC4-5D6E-409C-BE32-E72D297353CC}">
              <c16:uniqueId val="{00000095-20DF-45C5-B6A0-4586D8836E18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MainSheet!$P$402:$R$402</c:f>
            </c:numRef>
          </c:val>
          <c:smooth val="0"/>
          <c:extLst>
            <c:ext xmlns:c16="http://schemas.microsoft.com/office/drawing/2014/chart" uri="{C3380CC4-5D6E-409C-BE32-E72D297353CC}">
              <c16:uniqueId val="{00000096-20DF-45C5-B6A0-4586D8836E18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MainSheet!$P$403:$R$403</c:f>
            </c:numRef>
          </c:val>
          <c:smooth val="0"/>
          <c:extLst>
            <c:ext xmlns:c16="http://schemas.microsoft.com/office/drawing/2014/chart" uri="{C3380CC4-5D6E-409C-BE32-E72D297353CC}">
              <c16:uniqueId val="{00000097-20DF-45C5-B6A0-4586D8836E18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MainSheet!$P$404:$R$404</c:f>
            </c:numRef>
          </c:val>
          <c:smooth val="0"/>
          <c:extLst>
            <c:ext xmlns:c16="http://schemas.microsoft.com/office/drawing/2014/chart" uri="{C3380CC4-5D6E-409C-BE32-E72D297353CC}">
              <c16:uniqueId val="{00000098-20DF-45C5-B6A0-4586D8836E18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MainSheet!$P$405:$R$405</c:f>
            </c:numRef>
          </c:val>
          <c:smooth val="0"/>
          <c:extLst>
            <c:ext xmlns:c16="http://schemas.microsoft.com/office/drawing/2014/chart" uri="{C3380CC4-5D6E-409C-BE32-E72D297353CC}">
              <c16:uniqueId val="{00000099-20DF-45C5-B6A0-4586D8836E18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MainSheet!$P$406:$R$406</c:f>
            </c:numRef>
          </c:val>
          <c:smooth val="0"/>
          <c:extLst>
            <c:ext xmlns:c16="http://schemas.microsoft.com/office/drawing/2014/chart" uri="{C3380CC4-5D6E-409C-BE32-E72D297353CC}">
              <c16:uniqueId val="{0000009A-20DF-45C5-B6A0-4586D8836E18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MainSheet!$P$407:$R$407</c:f>
            </c:numRef>
          </c:val>
          <c:smooth val="0"/>
          <c:extLst>
            <c:ext xmlns:c16="http://schemas.microsoft.com/office/drawing/2014/chart" uri="{C3380CC4-5D6E-409C-BE32-E72D297353CC}">
              <c16:uniqueId val="{0000009B-20DF-45C5-B6A0-4586D8836E18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MainSheet!$P$408:$R$408</c:f>
            </c:numRef>
          </c:val>
          <c:smooth val="0"/>
          <c:extLst>
            <c:ext xmlns:c16="http://schemas.microsoft.com/office/drawing/2014/chart" uri="{C3380CC4-5D6E-409C-BE32-E72D297353CC}">
              <c16:uniqueId val="{0000009C-20DF-45C5-B6A0-4586D8836E18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MainSheet!$P$409:$R$409</c:f>
            </c:numRef>
          </c:val>
          <c:smooth val="0"/>
          <c:extLst>
            <c:ext xmlns:c16="http://schemas.microsoft.com/office/drawing/2014/chart" uri="{C3380CC4-5D6E-409C-BE32-E72D297353CC}">
              <c16:uniqueId val="{0000009D-20DF-45C5-B6A0-4586D8836E18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MainSheet!$P$410:$R$410</c:f>
            </c:numRef>
          </c:val>
          <c:smooth val="0"/>
          <c:extLst>
            <c:ext xmlns:c16="http://schemas.microsoft.com/office/drawing/2014/chart" uri="{C3380CC4-5D6E-409C-BE32-E72D297353CC}">
              <c16:uniqueId val="{0000009E-20DF-45C5-B6A0-4586D8836E18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MainSheet!$P$411:$R$411</c:f>
            </c:numRef>
          </c:val>
          <c:smooth val="0"/>
          <c:extLst>
            <c:ext xmlns:c16="http://schemas.microsoft.com/office/drawing/2014/chart" uri="{C3380CC4-5D6E-409C-BE32-E72D297353CC}">
              <c16:uniqueId val="{0000009F-20DF-45C5-B6A0-4586D8836E18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MainSheet!$P$412:$R$412</c:f>
            </c:numRef>
          </c:val>
          <c:smooth val="0"/>
          <c:extLst>
            <c:ext xmlns:c16="http://schemas.microsoft.com/office/drawing/2014/chart" uri="{C3380CC4-5D6E-409C-BE32-E72D297353CC}">
              <c16:uniqueId val="{000000A0-20DF-45C5-B6A0-4586D8836E18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MainSheet!$P$413:$R$413</c:f>
            </c:numRef>
          </c:val>
          <c:smooth val="0"/>
          <c:extLst>
            <c:ext xmlns:c16="http://schemas.microsoft.com/office/drawing/2014/chart" uri="{C3380CC4-5D6E-409C-BE32-E72D297353CC}">
              <c16:uniqueId val="{000000A1-20DF-45C5-B6A0-4586D8836E18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MainSheet!$P$414:$R$414</c:f>
            </c:numRef>
          </c:val>
          <c:smooth val="0"/>
          <c:extLst>
            <c:ext xmlns:c16="http://schemas.microsoft.com/office/drawing/2014/chart" uri="{C3380CC4-5D6E-409C-BE32-E72D297353CC}">
              <c16:uniqueId val="{000000A2-20DF-45C5-B6A0-4586D8836E18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MainSheet!$P$415:$R$415</c:f>
            </c:numRef>
          </c:val>
          <c:smooth val="0"/>
          <c:extLst>
            <c:ext xmlns:c16="http://schemas.microsoft.com/office/drawing/2014/chart" uri="{C3380CC4-5D6E-409C-BE32-E72D297353CC}">
              <c16:uniqueId val="{000000A3-20DF-45C5-B6A0-4586D8836E18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MainSheet!$P$416:$R$416</c:f>
            </c:numRef>
          </c:val>
          <c:smooth val="0"/>
          <c:extLst>
            <c:ext xmlns:c16="http://schemas.microsoft.com/office/drawing/2014/chart" uri="{C3380CC4-5D6E-409C-BE32-E72D297353CC}">
              <c16:uniqueId val="{000000A4-20DF-45C5-B6A0-4586D8836E18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MainSheet!$P$417:$R$417</c:f>
            </c:numRef>
          </c:val>
          <c:smooth val="0"/>
          <c:extLst>
            <c:ext xmlns:c16="http://schemas.microsoft.com/office/drawing/2014/chart" uri="{C3380CC4-5D6E-409C-BE32-E72D297353CC}">
              <c16:uniqueId val="{000000A5-20DF-45C5-B6A0-4586D8836E18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MainSheet!$P$418:$R$418</c:f>
            </c:numRef>
          </c:val>
          <c:smooth val="0"/>
          <c:extLst>
            <c:ext xmlns:c16="http://schemas.microsoft.com/office/drawing/2014/chart" uri="{C3380CC4-5D6E-409C-BE32-E72D297353CC}">
              <c16:uniqueId val="{000000A6-20DF-45C5-B6A0-4586D8836E18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MainSheet!$P$419:$R$419</c:f>
            </c:numRef>
          </c:val>
          <c:smooth val="0"/>
          <c:extLst>
            <c:ext xmlns:c16="http://schemas.microsoft.com/office/drawing/2014/chart" uri="{C3380CC4-5D6E-409C-BE32-E72D297353CC}">
              <c16:uniqueId val="{000000A7-20DF-45C5-B6A0-4586D8836E18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MainSheet!$P$420:$R$420</c:f>
            </c:numRef>
          </c:val>
          <c:smooth val="0"/>
          <c:extLst>
            <c:ext xmlns:c16="http://schemas.microsoft.com/office/drawing/2014/chart" uri="{C3380CC4-5D6E-409C-BE32-E72D297353CC}">
              <c16:uniqueId val="{000000A8-20DF-45C5-B6A0-4586D8836E18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MainSheet!$P$421:$R$421</c:f>
            </c:numRef>
          </c:val>
          <c:smooth val="0"/>
          <c:extLst>
            <c:ext xmlns:c16="http://schemas.microsoft.com/office/drawing/2014/chart" uri="{C3380CC4-5D6E-409C-BE32-E72D297353CC}">
              <c16:uniqueId val="{000000A9-20DF-45C5-B6A0-4586D8836E18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MainSheet!$P$422:$R$422</c:f>
            </c:numRef>
          </c:val>
          <c:smooth val="0"/>
          <c:extLst>
            <c:ext xmlns:c16="http://schemas.microsoft.com/office/drawing/2014/chart" uri="{C3380CC4-5D6E-409C-BE32-E72D297353CC}">
              <c16:uniqueId val="{000000AA-20DF-45C5-B6A0-4586D8836E18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MainSheet!$P$423:$R$423</c:f>
            </c:numRef>
          </c:val>
          <c:smooth val="0"/>
          <c:extLst>
            <c:ext xmlns:c16="http://schemas.microsoft.com/office/drawing/2014/chart" uri="{C3380CC4-5D6E-409C-BE32-E72D297353CC}">
              <c16:uniqueId val="{000000AB-20DF-45C5-B6A0-4586D8836E18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MainSheet!$P$424:$R$424</c:f>
            </c:numRef>
          </c:val>
          <c:smooth val="0"/>
          <c:extLst>
            <c:ext xmlns:c16="http://schemas.microsoft.com/office/drawing/2014/chart" uri="{C3380CC4-5D6E-409C-BE32-E72D297353CC}">
              <c16:uniqueId val="{000000AC-20DF-45C5-B6A0-4586D8836E18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MainSheet!$P$425:$R$425</c:f>
            </c:numRef>
          </c:val>
          <c:smooth val="0"/>
          <c:extLst>
            <c:ext xmlns:c16="http://schemas.microsoft.com/office/drawing/2014/chart" uri="{C3380CC4-5D6E-409C-BE32-E72D297353CC}">
              <c16:uniqueId val="{000000AD-20DF-45C5-B6A0-4586D8836E18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MainSheet!$P$426:$R$426</c:f>
            </c:numRef>
          </c:val>
          <c:smooth val="0"/>
          <c:extLst>
            <c:ext xmlns:c16="http://schemas.microsoft.com/office/drawing/2014/chart" uri="{C3380CC4-5D6E-409C-BE32-E72D297353CC}">
              <c16:uniqueId val="{000000AE-20DF-45C5-B6A0-4586D8836E18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MainSheet!$P$427:$R$427</c:f>
            </c:numRef>
          </c:val>
          <c:smooth val="0"/>
          <c:extLst>
            <c:ext xmlns:c16="http://schemas.microsoft.com/office/drawing/2014/chart" uri="{C3380CC4-5D6E-409C-BE32-E72D297353CC}">
              <c16:uniqueId val="{000000AF-20DF-45C5-B6A0-4586D8836E18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MainSheet!$P$428:$R$428</c:f>
            </c:numRef>
          </c:val>
          <c:smooth val="0"/>
          <c:extLst>
            <c:ext xmlns:c16="http://schemas.microsoft.com/office/drawing/2014/chart" uri="{C3380CC4-5D6E-409C-BE32-E72D297353CC}">
              <c16:uniqueId val="{000000B0-20DF-45C5-B6A0-4586D8836E18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MainSheet!$P$429:$R$429</c:f>
            </c:numRef>
          </c:val>
          <c:smooth val="0"/>
          <c:extLst>
            <c:ext xmlns:c16="http://schemas.microsoft.com/office/drawing/2014/chart" uri="{C3380CC4-5D6E-409C-BE32-E72D297353CC}">
              <c16:uniqueId val="{000000B1-20DF-45C5-B6A0-4586D8836E18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MainSheet!$P$430:$R$430</c:f>
            </c:numRef>
          </c:val>
          <c:smooth val="0"/>
          <c:extLst>
            <c:ext xmlns:c16="http://schemas.microsoft.com/office/drawing/2014/chart" uri="{C3380CC4-5D6E-409C-BE32-E72D297353CC}">
              <c16:uniqueId val="{000000B2-20DF-45C5-B6A0-4586D8836E18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MainSheet!$P$431:$R$431</c:f>
            </c:numRef>
          </c:val>
          <c:smooth val="0"/>
          <c:extLst>
            <c:ext xmlns:c16="http://schemas.microsoft.com/office/drawing/2014/chart" uri="{C3380CC4-5D6E-409C-BE32-E72D297353CC}">
              <c16:uniqueId val="{000000B3-20DF-45C5-B6A0-4586D8836E18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MainSheet!$P$432:$R$432</c:f>
            </c:numRef>
          </c:val>
          <c:smooth val="0"/>
          <c:extLst>
            <c:ext xmlns:c16="http://schemas.microsoft.com/office/drawing/2014/chart" uri="{C3380CC4-5D6E-409C-BE32-E72D297353CC}">
              <c16:uniqueId val="{000000B4-20DF-45C5-B6A0-4586D8836E18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MainSheet!$P$433:$R$433</c:f>
            </c:numRef>
          </c:val>
          <c:smooth val="0"/>
          <c:extLst>
            <c:ext xmlns:c16="http://schemas.microsoft.com/office/drawing/2014/chart" uri="{C3380CC4-5D6E-409C-BE32-E72D297353CC}">
              <c16:uniqueId val="{000000B5-20DF-45C5-B6A0-4586D8836E18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MainSheet!$P$434:$R$434</c:f>
            </c:numRef>
          </c:val>
          <c:smooth val="0"/>
          <c:extLst>
            <c:ext xmlns:c16="http://schemas.microsoft.com/office/drawing/2014/chart" uri="{C3380CC4-5D6E-409C-BE32-E72D297353CC}">
              <c16:uniqueId val="{000000B6-20DF-45C5-B6A0-4586D8836E18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MainSheet!$P$435:$R$435</c:f>
            </c:numRef>
          </c:val>
          <c:smooth val="0"/>
          <c:extLst>
            <c:ext xmlns:c16="http://schemas.microsoft.com/office/drawing/2014/chart" uri="{C3380CC4-5D6E-409C-BE32-E72D297353CC}">
              <c16:uniqueId val="{000000B7-20DF-45C5-B6A0-4586D8836E18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MainSheet!$P$436:$R$436</c:f>
            </c:numRef>
          </c:val>
          <c:smooth val="0"/>
          <c:extLst>
            <c:ext xmlns:c16="http://schemas.microsoft.com/office/drawing/2014/chart" uri="{C3380CC4-5D6E-409C-BE32-E72D297353CC}">
              <c16:uniqueId val="{000000B8-20DF-45C5-B6A0-4586D8836E18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MainSheet!$P$437:$R$437</c:f>
            </c:numRef>
          </c:val>
          <c:smooth val="0"/>
          <c:extLst>
            <c:ext xmlns:c16="http://schemas.microsoft.com/office/drawing/2014/chart" uri="{C3380CC4-5D6E-409C-BE32-E72D297353CC}">
              <c16:uniqueId val="{000000B9-20DF-45C5-B6A0-4586D8836E18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MainSheet!$P$438:$R$438</c:f>
            </c:numRef>
          </c:val>
          <c:smooth val="0"/>
          <c:extLst>
            <c:ext xmlns:c16="http://schemas.microsoft.com/office/drawing/2014/chart" uri="{C3380CC4-5D6E-409C-BE32-E72D297353CC}">
              <c16:uniqueId val="{000000BA-20DF-45C5-B6A0-4586D8836E18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MainSheet!$P$439:$R$439</c:f>
            </c:numRef>
          </c:val>
          <c:smooth val="0"/>
          <c:extLst>
            <c:ext xmlns:c16="http://schemas.microsoft.com/office/drawing/2014/chart" uri="{C3380CC4-5D6E-409C-BE32-E72D297353CC}">
              <c16:uniqueId val="{000000BB-20DF-45C5-B6A0-4586D8836E18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MainSheet!$P$440:$R$440</c:f>
            </c:numRef>
          </c:val>
          <c:smooth val="0"/>
          <c:extLst>
            <c:ext xmlns:c16="http://schemas.microsoft.com/office/drawing/2014/chart" uri="{C3380CC4-5D6E-409C-BE32-E72D297353CC}">
              <c16:uniqueId val="{000000BC-20DF-45C5-B6A0-4586D8836E18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MainSheet!$P$441:$R$441</c:f>
            </c:numRef>
          </c:val>
          <c:smooth val="0"/>
          <c:extLst>
            <c:ext xmlns:c16="http://schemas.microsoft.com/office/drawing/2014/chart" uri="{C3380CC4-5D6E-409C-BE32-E72D297353CC}">
              <c16:uniqueId val="{000000BD-20DF-45C5-B6A0-4586D8836E18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MainSheet!$P$442:$R$442</c:f>
            </c:numRef>
          </c:val>
          <c:smooth val="0"/>
          <c:extLst>
            <c:ext xmlns:c16="http://schemas.microsoft.com/office/drawing/2014/chart" uri="{C3380CC4-5D6E-409C-BE32-E72D297353CC}">
              <c16:uniqueId val="{000000BE-20DF-45C5-B6A0-4586D8836E18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MainSheet!$P$443:$R$443</c:f>
            </c:numRef>
          </c:val>
          <c:smooth val="0"/>
          <c:extLst>
            <c:ext xmlns:c16="http://schemas.microsoft.com/office/drawing/2014/chart" uri="{C3380CC4-5D6E-409C-BE32-E72D297353CC}">
              <c16:uniqueId val="{000000BF-20DF-45C5-B6A0-4586D8836E18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MainSheet!$P$444:$R$444</c:f>
            </c:numRef>
          </c:val>
          <c:smooth val="0"/>
          <c:extLst>
            <c:ext xmlns:c16="http://schemas.microsoft.com/office/drawing/2014/chart" uri="{C3380CC4-5D6E-409C-BE32-E72D297353CC}">
              <c16:uniqueId val="{000000C0-20DF-45C5-B6A0-4586D8836E18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MainSheet!$P$445:$R$445</c:f>
            </c:numRef>
          </c:val>
          <c:smooth val="0"/>
          <c:extLst>
            <c:ext xmlns:c16="http://schemas.microsoft.com/office/drawing/2014/chart" uri="{C3380CC4-5D6E-409C-BE32-E72D297353CC}">
              <c16:uniqueId val="{000000C1-20DF-45C5-B6A0-4586D8836E18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MainSheet!$P$446:$R$446</c:f>
            </c:numRef>
          </c:val>
          <c:smooth val="0"/>
          <c:extLst>
            <c:ext xmlns:c16="http://schemas.microsoft.com/office/drawing/2014/chart" uri="{C3380CC4-5D6E-409C-BE32-E72D297353CC}">
              <c16:uniqueId val="{000000C2-20DF-45C5-B6A0-4586D8836E18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MainSheet!$P$447:$R$447</c:f>
            </c:numRef>
          </c:val>
          <c:smooth val="0"/>
          <c:extLst>
            <c:ext xmlns:c16="http://schemas.microsoft.com/office/drawing/2014/chart" uri="{C3380CC4-5D6E-409C-BE32-E72D297353CC}">
              <c16:uniqueId val="{000000C3-20DF-45C5-B6A0-4586D8836E18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MainSheet!$P$448:$R$448</c:f>
            </c:numRef>
          </c:val>
          <c:smooth val="0"/>
          <c:extLst>
            <c:ext xmlns:c16="http://schemas.microsoft.com/office/drawing/2014/chart" uri="{C3380CC4-5D6E-409C-BE32-E72D297353CC}">
              <c16:uniqueId val="{000000C4-20DF-45C5-B6A0-4586D8836E18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MainSheet!$P$449:$R$449</c:f>
            </c:numRef>
          </c:val>
          <c:smooth val="0"/>
          <c:extLst>
            <c:ext xmlns:c16="http://schemas.microsoft.com/office/drawing/2014/chart" uri="{C3380CC4-5D6E-409C-BE32-E72D297353CC}">
              <c16:uniqueId val="{000000C5-20DF-45C5-B6A0-4586D8836E18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MainSheet!$P$450:$R$450</c:f>
            </c:numRef>
          </c:val>
          <c:smooth val="0"/>
          <c:extLst>
            <c:ext xmlns:c16="http://schemas.microsoft.com/office/drawing/2014/chart" uri="{C3380CC4-5D6E-409C-BE32-E72D297353CC}">
              <c16:uniqueId val="{000000C6-20DF-45C5-B6A0-4586D8836E18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MainSheet!$P$451:$R$451</c:f>
            </c:numRef>
          </c:val>
          <c:smooth val="0"/>
          <c:extLst>
            <c:ext xmlns:c16="http://schemas.microsoft.com/office/drawing/2014/chart" uri="{C3380CC4-5D6E-409C-BE32-E72D297353CC}">
              <c16:uniqueId val="{000000C7-20DF-45C5-B6A0-4586D883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9768"/>
        <c:axId val="558645672"/>
      </c:line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EXP_linear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Nonadditive_6!$C$35:$E$35</c:f>
              <c:numCache>
                <c:formatCode>0.000</c:formatCode>
                <c:ptCount val="3"/>
                <c:pt idx="0">
                  <c:v>1.0359996476311273</c:v>
                </c:pt>
                <c:pt idx="1">
                  <c:v>0.92971940105111972</c:v>
                </c:pt>
                <c:pt idx="2">
                  <c:v>1.0342809513177527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F78-B449-A452581C69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Nonadditive_6!$C$36:$E$36</c:f>
              <c:numCache>
                <c:formatCode>0.000</c:formatCode>
                <c:ptCount val="3"/>
                <c:pt idx="0">
                  <c:v>1.0205840019312808</c:v>
                </c:pt>
                <c:pt idx="1">
                  <c:v>0.96013818926404793</c:v>
                </c:pt>
                <c:pt idx="2">
                  <c:v>1.0192778088046714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6-4F78-B449-A452581C69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Nonadditive_6!$C$37:$E$37</c:f>
              <c:numCache>
                <c:formatCode>0.000</c:formatCode>
                <c:ptCount val="3"/>
                <c:pt idx="0">
                  <c:v>1.0164505867848606</c:v>
                </c:pt>
                <c:pt idx="1">
                  <c:v>0.96799886796237644</c:v>
                </c:pt>
                <c:pt idx="2">
                  <c:v>1.0155505452527629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F78-B449-A452581C69D3}"/>
            </c:ext>
          </c:extLst>
        </c:ser>
        <c:ser>
          <c:idx val="3"/>
          <c:order val="3"/>
          <c:tx>
            <c:v>trad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Nonadditive_6!$P$3:$R$3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6-4F78-B449-A452581C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3360"/>
        <c:axId val="689524672"/>
      </c:lineChart>
      <c:catAx>
        <c:axId val="6895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4672"/>
        <c:crosses val="autoZero"/>
        <c:auto val="1"/>
        <c:lblAlgn val="ctr"/>
        <c:lblOffset val="100"/>
        <c:noMultiLvlLbl val="0"/>
      </c:catAx>
      <c:valAx>
        <c:axId val="6895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Var_Linear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Nonadditive_6!$C$38:$E$38</c:f>
              <c:numCache>
                <c:formatCode>0.000</c:formatCode>
                <c:ptCount val="3"/>
                <c:pt idx="0">
                  <c:v>1.036462032268072</c:v>
                </c:pt>
                <c:pt idx="1">
                  <c:v>0.96001496645101791</c:v>
                </c:pt>
                <c:pt idx="2">
                  <c:v>1.0035230012809102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A-45D7-A8D7-7F14D1C84A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Nonadditive_6!$C$39:$E$39</c:f>
              <c:numCache>
                <c:formatCode>0.000</c:formatCode>
                <c:ptCount val="3"/>
                <c:pt idx="0">
                  <c:v>1.0496549917876918</c:v>
                </c:pt>
                <c:pt idx="1">
                  <c:v>0.98057351763913114</c:v>
                </c:pt>
                <c:pt idx="2">
                  <c:v>0.96977149057317702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A-45D7-A8D7-7F14D1C84A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Nonadditive_6!$C$40:$E$40</c:f>
              <c:numCache>
                <c:formatCode>0.000</c:formatCode>
                <c:ptCount val="3"/>
                <c:pt idx="0">
                  <c:v>1.0393711124825187</c:v>
                </c:pt>
                <c:pt idx="1">
                  <c:v>0.98747684746941577</c:v>
                </c:pt>
                <c:pt idx="2">
                  <c:v>0.97315204004806566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A-45D7-A8D7-7F14D1C84A3C}"/>
            </c:ext>
          </c:extLst>
        </c:ser>
        <c:ser>
          <c:idx val="3"/>
          <c:order val="3"/>
          <c:tx>
            <c:v>trad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Nonadditive_6!$P$4:$R$4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A-45D7-A8D7-7F14D1C8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3360"/>
        <c:axId val="689524672"/>
      </c:lineChart>
      <c:catAx>
        <c:axId val="6895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4672"/>
        <c:crosses val="autoZero"/>
        <c:auto val="1"/>
        <c:lblAlgn val="ctr"/>
        <c:lblOffset val="100"/>
        <c:noMultiLvlLbl val="0"/>
      </c:catAx>
      <c:valAx>
        <c:axId val="6895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EXP_Extreme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Nonadditive_6!$C$42:$E$42</c:f>
              <c:numCache>
                <c:formatCode>0.000</c:formatCode>
                <c:ptCount val="3"/>
                <c:pt idx="0">
                  <c:v>1.0636882478291076</c:v>
                </c:pt>
                <c:pt idx="1">
                  <c:v>1.0072998755488722</c:v>
                </c:pt>
                <c:pt idx="2">
                  <c:v>0.92901187662202023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6-4D31-BACC-7D4506A7CA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Nonadditive_6!$C$43:$E$43</c:f>
              <c:numCache>
                <c:formatCode>0.000</c:formatCode>
                <c:ptCount val="3"/>
                <c:pt idx="0">
                  <c:v>1.0545010907714014</c:v>
                </c:pt>
                <c:pt idx="1">
                  <c:v>1.0087106657057359</c:v>
                </c:pt>
                <c:pt idx="2">
                  <c:v>0.93678824352286283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6-4D31-BACC-7D4506A7CA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Nonadditive_6!$C$44:$E$44</c:f>
              <c:numCache>
                <c:formatCode>0.000</c:formatCode>
                <c:ptCount val="3"/>
                <c:pt idx="0">
                  <c:v>1.0016780358797353</c:v>
                </c:pt>
                <c:pt idx="1">
                  <c:v>0.9984855781775398</c:v>
                </c:pt>
                <c:pt idx="2">
                  <c:v>0.99983638594272495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6-4D31-BACC-7D4506A7CA9C}"/>
            </c:ext>
          </c:extLst>
        </c:ser>
        <c:ser>
          <c:idx val="3"/>
          <c:order val="3"/>
          <c:tx>
            <c:v>trad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Nonadditive_6!$P$3:$R$3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6-4D31-BACC-7D4506A7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3360"/>
        <c:axId val="689524672"/>
      </c:lineChart>
      <c:catAx>
        <c:axId val="6895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4672"/>
        <c:crosses val="autoZero"/>
        <c:auto val="1"/>
        <c:lblAlgn val="ctr"/>
        <c:lblOffset val="100"/>
        <c:noMultiLvlLbl val="0"/>
      </c:catAx>
      <c:valAx>
        <c:axId val="6895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79203014560943"/>
          <c:y val="0.89872630504520268"/>
          <c:w val="0.634450787401574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Var_extreme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Nonadditive_6!$C$45:$E$45</c:f>
              <c:numCache>
                <c:formatCode>0.000</c:formatCode>
                <c:ptCount val="3"/>
                <c:pt idx="0">
                  <c:v>1.0508216649736495</c:v>
                </c:pt>
                <c:pt idx="1">
                  <c:v>1.0412227814709272</c:v>
                </c:pt>
                <c:pt idx="2">
                  <c:v>0.90795555355542346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4-4438-B6A0-F3DF54E53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Nonadditive_6!$C$46:$E$46</c:f>
              <c:numCache>
                <c:formatCode>0.000</c:formatCode>
                <c:ptCount val="3"/>
                <c:pt idx="0">
                  <c:v>1.0401157598179436</c:v>
                </c:pt>
                <c:pt idx="1">
                  <c:v>1.0257561870287348</c:v>
                </c:pt>
                <c:pt idx="2">
                  <c:v>0.93412805315332181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4-4438-B6A0-F3DF54E536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Nonadditive_6!$C$47:$E$47</c:f>
              <c:numCache>
                <c:formatCode>0.000</c:formatCode>
                <c:ptCount val="3"/>
                <c:pt idx="0">
                  <c:v>1.0330414146661657</c:v>
                </c:pt>
                <c:pt idx="1">
                  <c:v>1.0284985090099494</c:v>
                </c:pt>
                <c:pt idx="2">
                  <c:v>0.93846007632388473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4-4438-B6A0-F3DF54E536FB}"/>
            </c:ext>
          </c:extLst>
        </c:ser>
        <c:ser>
          <c:idx val="3"/>
          <c:order val="3"/>
          <c:tx>
            <c:v>trad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Nonadditive_6!$P$4:$R$4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4-4438-B6A0-F3DF54E5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3360"/>
        <c:axId val="689524672"/>
      </c:lineChart>
      <c:catAx>
        <c:axId val="6895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4672"/>
        <c:crosses val="autoZero"/>
        <c:auto val="1"/>
        <c:lblAlgn val="ctr"/>
        <c:lblOffset val="100"/>
        <c:noMultiLvlLbl val="0"/>
      </c:catAx>
      <c:valAx>
        <c:axId val="6895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Runtime_cmax!$H$137:$H$139</c:f>
              <c:numCache>
                <c:formatCode>General</c:formatCode>
                <c:ptCount val="3"/>
                <c:pt idx="0">
                  <c:v>74.974739016666689</c:v>
                </c:pt>
                <c:pt idx="1">
                  <c:v>726.76251367857139</c:v>
                </c:pt>
                <c:pt idx="2">
                  <c:v>4180.7953266261884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7D9-A44B-D6F89A5F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96856"/>
        <c:axId val="371391608"/>
      </c:lineChart>
      <c:catAx>
        <c:axId val="37139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1608"/>
        <c:crosses val="autoZero"/>
        <c:auto val="1"/>
        <c:lblAlgn val="ctr"/>
        <c:lblOffset val="100"/>
        <c:noMultiLvlLbl val="0"/>
      </c:catAx>
      <c:valAx>
        <c:axId val="3713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AdditiveTheta_4_5_old!$E$48:$G$48</c:f>
              <c:numCache>
                <c:formatCode>0.000</c:formatCode>
                <c:ptCount val="3"/>
                <c:pt idx="0">
                  <c:v>1.1331613259540017</c:v>
                </c:pt>
                <c:pt idx="1">
                  <c:v>1.0237999386586767</c:v>
                </c:pt>
                <c:pt idx="2">
                  <c:v>0.8430387353873221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C-431A-B3A1-8500259C3F2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AdditiveTheta_4_5_old!$E$49:$G$49</c:f>
              <c:numCache>
                <c:formatCode>0.000</c:formatCode>
                <c:ptCount val="3"/>
                <c:pt idx="0">
                  <c:v>0.99588538161139351</c:v>
                </c:pt>
                <c:pt idx="1">
                  <c:v>1.0222963709352149</c:v>
                </c:pt>
                <c:pt idx="2">
                  <c:v>0.98181824745339152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C-431A-B3A1-8500259C3F2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AdditiveTheta_4_5_old!$E$50:$G$50</c:f>
              <c:numCache>
                <c:formatCode>0.000</c:formatCode>
                <c:ptCount val="3"/>
                <c:pt idx="0">
                  <c:v>0.86083275815827054</c:v>
                </c:pt>
                <c:pt idx="1">
                  <c:v>1.0368129059852027</c:v>
                </c:pt>
                <c:pt idx="2">
                  <c:v>1.1023543358565264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C-431A-B3A1-8500259C3F2F}"/>
            </c:ext>
          </c:extLst>
        </c:ser>
        <c:ser>
          <c:idx val="0"/>
          <c:order val="3"/>
          <c:tx>
            <c:v>trad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AdditiveTheta_4_5_old!$P$33:$R$33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3-43E4-9AE3-A3F447D5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04424"/>
        <c:axId val="704302784"/>
      </c:lineChart>
      <c:catAx>
        <c:axId val="35670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2784"/>
        <c:crosses val="autoZero"/>
        <c:auto val="1"/>
        <c:lblAlgn val="ctr"/>
        <c:lblOffset val="100"/>
        <c:noMultiLvlLbl val="0"/>
      </c:catAx>
      <c:valAx>
        <c:axId val="7043027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AdditiveTheta_4_5_old!$E$45:$G$45</c:f>
              <c:numCache>
                <c:formatCode>0.000</c:formatCode>
                <c:ptCount val="3"/>
                <c:pt idx="0">
                  <c:v>1.1463273171067214</c:v>
                </c:pt>
                <c:pt idx="1">
                  <c:v>1.0099784568978705</c:v>
                </c:pt>
                <c:pt idx="2">
                  <c:v>0.84369422599540789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D-42DC-B195-1EFED1D3504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AdditiveTheta_4_5_old!$E$46:$G$46</c:f>
              <c:numCache>
                <c:formatCode>0.000</c:formatCode>
                <c:ptCount val="3"/>
                <c:pt idx="0">
                  <c:v>0.99236414191767219</c:v>
                </c:pt>
                <c:pt idx="1">
                  <c:v>1.0158196499434176</c:v>
                </c:pt>
                <c:pt idx="2">
                  <c:v>0.99181620813891025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D-42DC-B195-1EFED1D3504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AdditiveTheta_4_5_old!$E$47:$G$47</c:f>
              <c:numCache>
                <c:formatCode>0.000</c:formatCode>
                <c:ptCount val="3"/>
                <c:pt idx="0">
                  <c:v>0.8411382636925856</c:v>
                </c:pt>
                <c:pt idx="1">
                  <c:v>1.0147672302910793</c:v>
                </c:pt>
                <c:pt idx="2">
                  <c:v>1.1440945060163352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D-42DC-B195-1EFED1D35045}"/>
            </c:ext>
          </c:extLst>
        </c:ser>
        <c:ser>
          <c:idx val="0"/>
          <c:order val="3"/>
          <c:tx>
            <c:v>trad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AdditiveTheta_4_5_old!$P$32:$R$32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7-4879-AE81-F6A2B0B3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04424"/>
        <c:axId val="704302784"/>
      </c:lineChart>
      <c:catAx>
        <c:axId val="35670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2784"/>
        <c:crosses val="autoZero"/>
        <c:auto val="1"/>
        <c:lblAlgn val="ctr"/>
        <c:lblOffset val="100"/>
        <c:noMultiLvlLbl val="0"/>
      </c:catAx>
      <c:valAx>
        <c:axId val="704302784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Extreme 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AdditiveTheta_4_5_old!$E$40:$G$40</c:f>
              <c:numCache>
                <c:formatCode>0.000</c:formatCode>
                <c:ptCount val="3"/>
                <c:pt idx="0">
                  <c:v>1.129532134289039</c:v>
                </c:pt>
                <c:pt idx="1">
                  <c:v>1.1151821630198266</c:v>
                </c:pt>
                <c:pt idx="2">
                  <c:v>0.75528570269113438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7B8-BB1C-0BEE016A6578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AdditiveTheta_4_5_old!$E$41:$G$41</c:f>
              <c:numCache>
                <c:formatCode>0.000</c:formatCode>
                <c:ptCount val="3"/>
                <c:pt idx="0">
                  <c:v>1.0301116363169169</c:v>
                </c:pt>
                <c:pt idx="1">
                  <c:v>1.0504760789050027</c:v>
                </c:pt>
                <c:pt idx="2">
                  <c:v>0.91941228477808035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2-47B8-BB1C-0BEE016A6578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AdditiveTheta_4_5_old!$E$42:$G$42</c:f>
              <c:numCache>
                <c:formatCode>0.000</c:formatCode>
                <c:ptCount val="3"/>
                <c:pt idx="0">
                  <c:v>0.84789255284976683</c:v>
                </c:pt>
                <c:pt idx="1">
                  <c:v>1.0630346293999919</c:v>
                </c:pt>
                <c:pt idx="2">
                  <c:v>1.0890728177502411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2-47B8-BB1C-0BEE016A6578}"/>
            </c:ext>
          </c:extLst>
        </c:ser>
        <c:ser>
          <c:idx val="0"/>
          <c:order val="3"/>
          <c:tx>
            <c:v>trad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AdditiveTheta_4_5_old!$P$33:$R$33</c:f>
              <c:numCache>
                <c:formatCode>0.000</c:formatCode>
                <c:ptCount val="3"/>
                <c:pt idx="0">
                  <c:v>1.0876579427391655</c:v>
                </c:pt>
                <c:pt idx="1">
                  <c:v>0.93327867426112576</c:v>
                </c:pt>
                <c:pt idx="2">
                  <c:v>0.97906338299970885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D-4B33-9923-69A0E9D0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04424"/>
        <c:axId val="704302784"/>
      </c:lineChart>
      <c:catAx>
        <c:axId val="35670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2784"/>
        <c:crosses val="autoZero"/>
        <c:auto val="1"/>
        <c:lblAlgn val="ctr"/>
        <c:lblOffset val="100"/>
        <c:noMultiLvlLbl val="0"/>
      </c:catAx>
      <c:valAx>
        <c:axId val="7043027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Extreme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AdditiveTheta_4_5_old!$E$37:$G$37</c:f>
              <c:numCache>
                <c:formatCode>0.000</c:formatCode>
                <c:ptCount val="3"/>
                <c:pt idx="0">
                  <c:v>1.1556826245119864</c:v>
                </c:pt>
                <c:pt idx="1">
                  <c:v>1.1207972495481011</c:v>
                </c:pt>
                <c:pt idx="2">
                  <c:v>0.72352012593991211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E-4BE7-AB92-1979DE6F33F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AdditiveTheta_4_5_old!$E$38:$G$38</c:f>
              <c:numCache>
                <c:formatCode>0.000</c:formatCode>
                <c:ptCount val="3"/>
                <c:pt idx="0">
                  <c:v>0.98560350139616748</c:v>
                </c:pt>
                <c:pt idx="1">
                  <c:v>1.0307703039158735</c:v>
                </c:pt>
                <c:pt idx="2">
                  <c:v>0.98362619468795898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E-4BE7-AB92-1979DE6F33F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AdditiveTheta_4_5_old!$E$39:$G$39</c:f>
              <c:numCache>
                <c:formatCode>0.000</c:formatCode>
                <c:ptCount val="3"/>
                <c:pt idx="0">
                  <c:v>0.71686004790240043</c:v>
                </c:pt>
                <c:pt idx="1">
                  <c:v>1.1266397702867526</c:v>
                </c:pt>
                <c:pt idx="2">
                  <c:v>1.1565001818108471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E-4BE7-AB92-1979DE6F33F1}"/>
            </c:ext>
          </c:extLst>
        </c:ser>
        <c:ser>
          <c:idx val="0"/>
          <c:order val="3"/>
          <c:tx>
            <c:v>trad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AdditiveTheta_4_5_old!$P$32:$R$32</c:f>
              <c:numCache>
                <c:formatCode>0.000</c:formatCode>
                <c:ptCount val="3"/>
                <c:pt idx="0">
                  <c:v>1.0441409759176394</c:v>
                </c:pt>
                <c:pt idx="1">
                  <c:v>0.91171801251205098</c:v>
                </c:pt>
                <c:pt idx="2">
                  <c:v>1.0441410115703096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4B-4175-9B85-0772EEB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704424"/>
        <c:axId val="704302784"/>
      </c:lineChart>
      <c:catAx>
        <c:axId val="35670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2784"/>
        <c:crosses val="autoZero"/>
        <c:auto val="1"/>
        <c:lblAlgn val="ctr"/>
        <c:lblOffset val="100"/>
        <c:noMultiLvlLbl val="0"/>
      </c:catAx>
      <c:valAx>
        <c:axId val="704302784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W_allocation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MainSheet!$P$2:$R$2</c:f>
            </c:numRef>
          </c:val>
          <c:smooth val="0"/>
          <c:extLst>
            <c:ext xmlns:c16="http://schemas.microsoft.com/office/drawing/2014/chart" uri="{C3380CC4-5D6E-409C-BE32-E72D297353CC}">
              <c16:uniqueId val="{00000000-9761-4483-8B27-D564EF574F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MainSheet!$P$3:$R$3</c:f>
            </c:numRef>
          </c:val>
          <c:smooth val="0"/>
          <c:extLst>
            <c:ext xmlns:c16="http://schemas.microsoft.com/office/drawing/2014/chart" uri="{C3380CC4-5D6E-409C-BE32-E72D297353CC}">
              <c16:uniqueId val="{00000001-9761-4483-8B27-D564EF574F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MainSheet!$P$4:$R$4</c:f>
            </c:numRef>
          </c:val>
          <c:smooth val="0"/>
          <c:extLst>
            <c:ext xmlns:c16="http://schemas.microsoft.com/office/drawing/2014/chart" uri="{C3380CC4-5D6E-409C-BE32-E72D297353CC}">
              <c16:uniqueId val="{00000002-9761-4483-8B27-D564EF574F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MainSheet!$P$5:$R$5</c:f>
            </c:numRef>
          </c:val>
          <c:smooth val="0"/>
          <c:extLst>
            <c:ext xmlns:c16="http://schemas.microsoft.com/office/drawing/2014/chart" uri="{C3380CC4-5D6E-409C-BE32-E72D297353CC}">
              <c16:uniqueId val="{00000003-9761-4483-8B27-D564EF574F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MainSheet!$P$6:$R$6</c:f>
            </c:numRef>
          </c:val>
          <c:smooth val="0"/>
          <c:extLst>
            <c:ext xmlns:c16="http://schemas.microsoft.com/office/drawing/2014/chart" uri="{C3380CC4-5D6E-409C-BE32-E72D297353CC}">
              <c16:uniqueId val="{00000004-9761-4483-8B27-D564EF574F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MainSheet!$P$7:$R$7</c:f>
            </c:numRef>
          </c:val>
          <c:smooth val="0"/>
          <c:extLst>
            <c:ext xmlns:c16="http://schemas.microsoft.com/office/drawing/2014/chart" uri="{C3380CC4-5D6E-409C-BE32-E72D297353CC}">
              <c16:uniqueId val="{00000005-9761-4483-8B27-D564EF574F8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MainSheet!$P$8:$R$8</c:f>
            </c:numRef>
          </c:val>
          <c:smooth val="0"/>
          <c:extLst>
            <c:ext xmlns:c16="http://schemas.microsoft.com/office/drawing/2014/chart" uri="{C3380CC4-5D6E-409C-BE32-E72D297353CC}">
              <c16:uniqueId val="{00000006-9761-4483-8B27-D564EF574F8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MainSheet!$P$9:$R$9</c:f>
            </c:numRef>
          </c:val>
          <c:smooth val="0"/>
          <c:extLst>
            <c:ext xmlns:c16="http://schemas.microsoft.com/office/drawing/2014/chart" uri="{C3380CC4-5D6E-409C-BE32-E72D297353CC}">
              <c16:uniqueId val="{00000007-9761-4483-8B27-D564EF574F8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MainSheet!$P$10:$R$10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9761-4483-8B27-D564EF574F8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MainSheet!$P$11:$R$11</c:f>
            </c:numRef>
          </c:val>
          <c:smooth val="0"/>
          <c:extLst>
            <c:ext xmlns:c16="http://schemas.microsoft.com/office/drawing/2014/chart" uri="{C3380CC4-5D6E-409C-BE32-E72D297353CC}">
              <c16:uniqueId val="{00000009-9761-4483-8B27-D564EF574F8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MainSheet!$P$12:$R$12</c:f>
            </c:numRef>
          </c:val>
          <c:smooth val="0"/>
          <c:extLst>
            <c:ext xmlns:c16="http://schemas.microsoft.com/office/drawing/2014/chart" uri="{C3380CC4-5D6E-409C-BE32-E72D297353CC}">
              <c16:uniqueId val="{0000000A-9761-4483-8B27-D564EF574F8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MainSheet!$P$13:$R$13</c:f>
            </c:numRef>
          </c:val>
          <c:smooth val="0"/>
          <c:extLst>
            <c:ext xmlns:c16="http://schemas.microsoft.com/office/drawing/2014/chart" uri="{C3380CC4-5D6E-409C-BE32-E72D297353CC}">
              <c16:uniqueId val="{0000000B-9761-4483-8B27-D564EF574F8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MainSheet!$P$14:$R$14</c:f>
            </c:numRef>
          </c:val>
          <c:smooth val="0"/>
          <c:extLst>
            <c:ext xmlns:c16="http://schemas.microsoft.com/office/drawing/2014/chart" uri="{C3380CC4-5D6E-409C-BE32-E72D297353CC}">
              <c16:uniqueId val="{0000000C-9761-4483-8B27-D564EF574F8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MainSheet!$P$15:$R$15</c:f>
            </c:numRef>
          </c:val>
          <c:smooth val="0"/>
          <c:extLst>
            <c:ext xmlns:c16="http://schemas.microsoft.com/office/drawing/2014/chart" uri="{C3380CC4-5D6E-409C-BE32-E72D297353CC}">
              <c16:uniqueId val="{0000000D-9761-4483-8B27-D564EF574F8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MainSheet!$P$16:$R$16</c:f>
            </c:numRef>
          </c:val>
          <c:smooth val="0"/>
          <c:extLst>
            <c:ext xmlns:c16="http://schemas.microsoft.com/office/drawing/2014/chart" uri="{C3380CC4-5D6E-409C-BE32-E72D297353CC}">
              <c16:uniqueId val="{0000000E-9761-4483-8B27-D564EF574F8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MainSheet!$P$17:$R$17</c:f>
            </c:numRef>
          </c:val>
          <c:smooth val="0"/>
          <c:extLst>
            <c:ext xmlns:c16="http://schemas.microsoft.com/office/drawing/2014/chart" uri="{C3380CC4-5D6E-409C-BE32-E72D297353CC}">
              <c16:uniqueId val="{0000000F-9761-4483-8B27-D564EF574F8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MainSheet!$P$18:$R$18</c:f>
            </c:numRef>
          </c:val>
          <c:smooth val="0"/>
          <c:extLst>
            <c:ext xmlns:c16="http://schemas.microsoft.com/office/drawing/2014/chart" uri="{C3380CC4-5D6E-409C-BE32-E72D297353CC}">
              <c16:uniqueId val="{00000010-9761-4483-8B27-D564EF574F8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MainSheet!$P$19:$R$19</c:f>
            </c:numRef>
          </c:val>
          <c:smooth val="0"/>
          <c:extLst>
            <c:ext xmlns:c16="http://schemas.microsoft.com/office/drawing/2014/chart" uri="{C3380CC4-5D6E-409C-BE32-E72D297353CC}">
              <c16:uniqueId val="{00000011-9761-4483-8B27-D564EF574F8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MainSheet!$P$20:$R$20</c:f>
            </c:numRef>
          </c:val>
          <c:smooth val="0"/>
          <c:extLst>
            <c:ext xmlns:c16="http://schemas.microsoft.com/office/drawing/2014/chart" uri="{C3380CC4-5D6E-409C-BE32-E72D297353CC}">
              <c16:uniqueId val="{00000012-9761-4483-8B27-D564EF574F8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MainSheet!$P$21:$R$21</c:f>
            </c:numRef>
          </c:val>
          <c:smooth val="0"/>
          <c:extLst>
            <c:ext xmlns:c16="http://schemas.microsoft.com/office/drawing/2014/chart" uri="{C3380CC4-5D6E-409C-BE32-E72D297353CC}">
              <c16:uniqueId val="{00000013-9761-4483-8B27-D564EF574F8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MainSheet!$P$22:$R$22</c:f>
            </c:numRef>
          </c:val>
          <c:smooth val="0"/>
          <c:extLst>
            <c:ext xmlns:c16="http://schemas.microsoft.com/office/drawing/2014/chart" uri="{C3380CC4-5D6E-409C-BE32-E72D297353CC}">
              <c16:uniqueId val="{00000014-9761-4483-8B27-D564EF574F8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MainSheet!$P$23:$R$23</c:f>
            </c:numRef>
          </c:val>
          <c:smooth val="0"/>
          <c:extLst>
            <c:ext xmlns:c16="http://schemas.microsoft.com/office/drawing/2014/chart" uri="{C3380CC4-5D6E-409C-BE32-E72D297353CC}">
              <c16:uniqueId val="{00000015-9761-4483-8B27-D564EF574F8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MainSheet!$P$24:$R$24</c:f>
            </c:numRef>
          </c:val>
          <c:smooth val="0"/>
          <c:extLst>
            <c:ext xmlns:c16="http://schemas.microsoft.com/office/drawing/2014/chart" uri="{C3380CC4-5D6E-409C-BE32-E72D297353CC}">
              <c16:uniqueId val="{00000016-9761-4483-8B27-D564EF574F8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MainSheet!$P$25:$R$25</c:f>
            </c:numRef>
          </c:val>
          <c:smooth val="0"/>
          <c:extLst>
            <c:ext xmlns:c16="http://schemas.microsoft.com/office/drawing/2014/chart" uri="{C3380CC4-5D6E-409C-BE32-E72D297353CC}">
              <c16:uniqueId val="{00000017-9761-4483-8B27-D564EF574F8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MainSheet!$P$26:$R$26</c:f>
            </c:numRef>
          </c:val>
          <c:smooth val="0"/>
          <c:extLst>
            <c:ext xmlns:c16="http://schemas.microsoft.com/office/drawing/2014/chart" uri="{C3380CC4-5D6E-409C-BE32-E72D297353CC}">
              <c16:uniqueId val="{00000018-9761-4483-8B27-D564EF574F8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MainSheet!$P$27:$R$27</c:f>
            </c:numRef>
          </c:val>
          <c:smooth val="0"/>
          <c:extLst>
            <c:ext xmlns:c16="http://schemas.microsoft.com/office/drawing/2014/chart" uri="{C3380CC4-5D6E-409C-BE32-E72D297353CC}">
              <c16:uniqueId val="{00000019-9761-4483-8B27-D564EF574F8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MainSheet!$P$28:$R$28</c:f>
            </c:numRef>
          </c:val>
          <c:smooth val="0"/>
          <c:extLst>
            <c:ext xmlns:c16="http://schemas.microsoft.com/office/drawing/2014/chart" uri="{C3380CC4-5D6E-409C-BE32-E72D297353CC}">
              <c16:uniqueId val="{0000001A-9761-4483-8B27-D564EF574F8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MainSheet!$P$29:$R$29</c:f>
            </c:numRef>
          </c:val>
          <c:smooth val="0"/>
          <c:extLst>
            <c:ext xmlns:c16="http://schemas.microsoft.com/office/drawing/2014/chart" uri="{C3380CC4-5D6E-409C-BE32-E72D297353CC}">
              <c16:uniqueId val="{0000001B-9761-4483-8B27-D564EF574F8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MainSheet!$P$30:$R$30</c:f>
            </c:numRef>
          </c:val>
          <c:smooth val="0"/>
          <c:extLst>
            <c:ext xmlns:c16="http://schemas.microsoft.com/office/drawing/2014/chart" uri="{C3380CC4-5D6E-409C-BE32-E72D297353CC}">
              <c16:uniqueId val="{0000001C-9761-4483-8B27-D564EF574F8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MainSheet!$P$31:$R$31</c:f>
            </c:numRef>
          </c:val>
          <c:smooth val="0"/>
          <c:extLst>
            <c:ext xmlns:c16="http://schemas.microsoft.com/office/drawing/2014/chart" uri="{C3380CC4-5D6E-409C-BE32-E72D297353CC}">
              <c16:uniqueId val="{0000001D-9761-4483-8B27-D564EF574F8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MainSheet!$P$32:$R$32</c:f>
            </c:numRef>
          </c:val>
          <c:smooth val="0"/>
          <c:extLst>
            <c:ext xmlns:c16="http://schemas.microsoft.com/office/drawing/2014/chart" uri="{C3380CC4-5D6E-409C-BE32-E72D297353CC}">
              <c16:uniqueId val="{0000001E-9761-4483-8B27-D564EF574F8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MainSheet!$P$33:$R$33</c:f>
            </c:numRef>
          </c:val>
          <c:smooth val="0"/>
          <c:extLst>
            <c:ext xmlns:c16="http://schemas.microsoft.com/office/drawing/2014/chart" uri="{C3380CC4-5D6E-409C-BE32-E72D297353CC}">
              <c16:uniqueId val="{0000001F-9761-4483-8B27-D564EF574F8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MainSheet!$P$34:$R$34</c:f>
            </c:numRef>
          </c:val>
          <c:smooth val="0"/>
          <c:extLst>
            <c:ext xmlns:c16="http://schemas.microsoft.com/office/drawing/2014/chart" uri="{C3380CC4-5D6E-409C-BE32-E72D297353CC}">
              <c16:uniqueId val="{00000020-9761-4483-8B27-D564EF574F8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MainSheet!$P$35:$R$35</c:f>
            </c:numRef>
          </c:val>
          <c:smooth val="0"/>
          <c:extLst>
            <c:ext xmlns:c16="http://schemas.microsoft.com/office/drawing/2014/chart" uri="{C3380CC4-5D6E-409C-BE32-E72D297353CC}">
              <c16:uniqueId val="{00000021-9761-4483-8B27-D564EF574F8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MainSheet!$P$36:$R$36</c:f>
            </c:numRef>
          </c:val>
          <c:smooth val="0"/>
          <c:extLst>
            <c:ext xmlns:c16="http://schemas.microsoft.com/office/drawing/2014/chart" uri="{C3380CC4-5D6E-409C-BE32-E72D297353CC}">
              <c16:uniqueId val="{00000022-9761-4483-8B27-D564EF574F8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MainSheet!$P$37:$R$37</c:f>
            </c:numRef>
          </c:val>
          <c:smooth val="0"/>
          <c:extLst>
            <c:ext xmlns:c16="http://schemas.microsoft.com/office/drawing/2014/chart" uri="{C3380CC4-5D6E-409C-BE32-E72D297353CC}">
              <c16:uniqueId val="{00000023-9761-4483-8B27-D564EF574F8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MainSheet!$P$38:$R$38</c:f>
            </c:numRef>
          </c:val>
          <c:smooth val="0"/>
          <c:extLst>
            <c:ext xmlns:c16="http://schemas.microsoft.com/office/drawing/2014/chart" uri="{C3380CC4-5D6E-409C-BE32-E72D297353CC}">
              <c16:uniqueId val="{00000024-9761-4483-8B27-D564EF574F8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MainSheet!$P$39:$R$39</c:f>
            </c:numRef>
          </c:val>
          <c:smooth val="0"/>
          <c:extLst>
            <c:ext xmlns:c16="http://schemas.microsoft.com/office/drawing/2014/chart" uri="{C3380CC4-5D6E-409C-BE32-E72D297353CC}">
              <c16:uniqueId val="{00000025-9761-4483-8B27-D564EF574F8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MainSheet!$P$40:$R$40</c:f>
            </c:numRef>
          </c:val>
          <c:smooth val="0"/>
          <c:extLst>
            <c:ext xmlns:c16="http://schemas.microsoft.com/office/drawing/2014/chart" uri="{C3380CC4-5D6E-409C-BE32-E72D297353CC}">
              <c16:uniqueId val="{00000026-9761-4483-8B27-D564EF574F8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MainSheet!$P$41:$R$41</c:f>
            </c:numRef>
          </c:val>
          <c:smooth val="0"/>
          <c:extLst>
            <c:ext xmlns:c16="http://schemas.microsoft.com/office/drawing/2014/chart" uri="{C3380CC4-5D6E-409C-BE32-E72D297353CC}">
              <c16:uniqueId val="{00000027-9761-4483-8B27-D564EF574F8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MainSheet!$P$42:$R$42</c:f>
            </c:numRef>
          </c:val>
          <c:smooth val="0"/>
          <c:extLst>
            <c:ext xmlns:c16="http://schemas.microsoft.com/office/drawing/2014/chart" uri="{C3380CC4-5D6E-409C-BE32-E72D297353CC}">
              <c16:uniqueId val="{00000028-9761-4483-8B27-D564EF574F8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MainSheet!$P$43:$R$43</c:f>
            </c:numRef>
          </c:val>
          <c:smooth val="0"/>
          <c:extLst>
            <c:ext xmlns:c16="http://schemas.microsoft.com/office/drawing/2014/chart" uri="{C3380CC4-5D6E-409C-BE32-E72D297353CC}">
              <c16:uniqueId val="{00000029-9761-4483-8B27-D564EF574F8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MainSheet!$P$44:$R$44</c:f>
            </c:numRef>
          </c:val>
          <c:smooth val="0"/>
          <c:extLst>
            <c:ext xmlns:c16="http://schemas.microsoft.com/office/drawing/2014/chart" uri="{C3380CC4-5D6E-409C-BE32-E72D297353CC}">
              <c16:uniqueId val="{0000002A-9761-4483-8B27-D564EF574F8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MainSheet!$P$45:$R$45</c:f>
            </c:numRef>
          </c:val>
          <c:smooth val="0"/>
          <c:extLst>
            <c:ext xmlns:c16="http://schemas.microsoft.com/office/drawing/2014/chart" uri="{C3380CC4-5D6E-409C-BE32-E72D297353CC}">
              <c16:uniqueId val="{0000002B-9761-4483-8B27-D564EF574F8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MainSheet!$P$46:$R$46</c:f>
            </c:numRef>
          </c:val>
          <c:smooth val="0"/>
          <c:extLst>
            <c:ext xmlns:c16="http://schemas.microsoft.com/office/drawing/2014/chart" uri="{C3380CC4-5D6E-409C-BE32-E72D297353CC}">
              <c16:uniqueId val="{0000002C-9761-4483-8B27-D564EF574F8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MainSheet!$P$47:$R$47</c:f>
            </c:numRef>
          </c:val>
          <c:smooth val="0"/>
          <c:extLst>
            <c:ext xmlns:c16="http://schemas.microsoft.com/office/drawing/2014/chart" uri="{C3380CC4-5D6E-409C-BE32-E72D297353CC}">
              <c16:uniqueId val="{0000002D-9761-4483-8B27-D564EF574F8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MainSheet!$P$48:$R$48</c:f>
            </c:numRef>
          </c:val>
          <c:smooth val="0"/>
          <c:extLst>
            <c:ext xmlns:c16="http://schemas.microsoft.com/office/drawing/2014/chart" uri="{C3380CC4-5D6E-409C-BE32-E72D297353CC}">
              <c16:uniqueId val="{0000002E-9761-4483-8B27-D564EF574F8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MainSheet!$P$49:$R$49</c:f>
            </c:numRef>
          </c:val>
          <c:smooth val="0"/>
          <c:extLst>
            <c:ext xmlns:c16="http://schemas.microsoft.com/office/drawing/2014/chart" uri="{C3380CC4-5D6E-409C-BE32-E72D297353CC}">
              <c16:uniqueId val="{0000002F-9761-4483-8B27-D564EF574F8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MainSheet!$P$50:$R$50</c:f>
            </c:numRef>
          </c:val>
          <c:smooth val="0"/>
          <c:extLst>
            <c:ext xmlns:c16="http://schemas.microsoft.com/office/drawing/2014/chart" uri="{C3380CC4-5D6E-409C-BE32-E72D297353CC}">
              <c16:uniqueId val="{00000030-9761-4483-8B27-D564EF574F8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MainSheet!$P$51:$R$51</c:f>
            </c:numRef>
          </c:val>
          <c:smooth val="0"/>
          <c:extLst>
            <c:ext xmlns:c16="http://schemas.microsoft.com/office/drawing/2014/chart" uri="{C3380CC4-5D6E-409C-BE32-E72D297353CC}">
              <c16:uniqueId val="{00000031-9761-4483-8B27-D564EF574F8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MainSheet!$P$52:$R$52</c:f>
            </c:numRef>
          </c:val>
          <c:smooth val="0"/>
          <c:extLst>
            <c:ext xmlns:c16="http://schemas.microsoft.com/office/drawing/2014/chart" uri="{C3380CC4-5D6E-409C-BE32-E72D297353CC}">
              <c16:uniqueId val="{00000032-9761-4483-8B27-D564EF574F8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MainSheet!$P$53:$R$53</c:f>
            </c:numRef>
          </c:val>
          <c:smooth val="0"/>
          <c:extLst>
            <c:ext xmlns:c16="http://schemas.microsoft.com/office/drawing/2014/chart" uri="{C3380CC4-5D6E-409C-BE32-E72D297353CC}">
              <c16:uniqueId val="{00000033-9761-4483-8B27-D564EF574F8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MainSheet!$P$54:$R$54</c:f>
            </c:numRef>
          </c:val>
          <c:smooth val="0"/>
          <c:extLst>
            <c:ext xmlns:c16="http://schemas.microsoft.com/office/drawing/2014/chart" uri="{C3380CC4-5D6E-409C-BE32-E72D297353CC}">
              <c16:uniqueId val="{00000034-9761-4483-8B27-D564EF574F8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MainSheet!$P$55:$R$55</c:f>
            </c:numRef>
          </c:val>
          <c:smooth val="0"/>
          <c:extLst>
            <c:ext xmlns:c16="http://schemas.microsoft.com/office/drawing/2014/chart" uri="{C3380CC4-5D6E-409C-BE32-E72D297353CC}">
              <c16:uniqueId val="{00000035-9761-4483-8B27-D564EF574F8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MainSheet!$P$56:$R$56</c:f>
            </c:numRef>
          </c:val>
          <c:smooth val="0"/>
          <c:extLst>
            <c:ext xmlns:c16="http://schemas.microsoft.com/office/drawing/2014/chart" uri="{C3380CC4-5D6E-409C-BE32-E72D297353CC}">
              <c16:uniqueId val="{00000036-9761-4483-8B27-D564EF574F8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MainSheet!$P$57:$R$57</c:f>
            </c:numRef>
          </c:val>
          <c:smooth val="0"/>
          <c:extLst>
            <c:ext xmlns:c16="http://schemas.microsoft.com/office/drawing/2014/chart" uri="{C3380CC4-5D6E-409C-BE32-E72D297353CC}">
              <c16:uniqueId val="{00000037-9761-4483-8B27-D564EF574F8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MainSheet!$P$58:$R$58</c:f>
            </c:numRef>
          </c:val>
          <c:smooth val="0"/>
          <c:extLst>
            <c:ext xmlns:c16="http://schemas.microsoft.com/office/drawing/2014/chart" uri="{C3380CC4-5D6E-409C-BE32-E72D297353CC}">
              <c16:uniqueId val="{00000038-9761-4483-8B27-D564EF574F8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MainSheet!$P$59:$R$59</c:f>
            </c:numRef>
          </c:val>
          <c:smooth val="0"/>
          <c:extLst>
            <c:ext xmlns:c16="http://schemas.microsoft.com/office/drawing/2014/chart" uri="{C3380CC4-5D6E-409C-BE32-E72D297353CC}">
              <c16:uniqueId val="{00000039-9761-4483-8B27-D564EF574F8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MainSheet!$P$60:$R$60</c:f>
            </c:numRef>
          </c:val>
          <c:smooth val="0"/>
          <c:extLst>
            <c:ext xmlns:c16="http://schemas.microsoft.com/office/drawing/2014/chart" uri="{C3380CC4-5D6E-409C-BE32-E72D297353CC}">
              <c16:uniqueId val="{0000003A-9761-4483-8B27-D564EF574F8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MainSheet!$P$61:$R$61</c:f>
            </c:numRef>
          </c:val>
          <c:smooth val="0"/>
          <c:extLst>
            <c:ext xmlns:c16="http://schemas.microsoft.com/office/drawing/2014/chart" uri="{C3380CC4-5D6E-409C-BE32-E72D297353CC}">
              <c16:uniqueId val="{0000003B-9761-4483-8B27-D564EF574F8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MainSheet!$P$62:$R$62</c:f>
            </c:numRef>
          </c:val>
          <c:smooth val="0"/>
          <c:extLst>
            <c:ext xmlns:c16="http://schemas.microsoft.com/office/drawing/2014/chart" uri="{C3380CC4-5D6E-409C-BE32-E72D297353CC}">
              <c16:uniqueId val="{0000003C-9761-4483-8B27-D564EF574F8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MainSheet!$P$63:$R$63</c:f>
            </c:numRef>
          </c:val>
          <c:smooth val="0"/>
          <c:extLst>
            <c:ext xmlns:c16="http://schemas.microsoft.com/office/drawing/2014/chart" uri="{C3380CC4-5D6E-409C-BE32-E72D297353CC}">
              <c16:uniqueId val="{0000003D-9761-4483-8B27-D564EF574F8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MainSheet!$P$64:$R$64</c:f>
            </c:numRef>
          </c:val>
          <c:smooth val="0"/>
          <c:extLst>
            <c:ext xmlns:c16="http://schemas.microsoft.com/office/drawing/2014/chart" uri="{C3380CC4-5D6E-409C-BE32-E72D297353CC}">
              <c16:uniqueId val="{0000003E-9761-4483-8B27-D564EF574F8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MainSheet!$P$65:$R$65</c:f>
            </c:numRef>
          </c:val>
          <c:smooth val="0"/>
          <c:extLst>
            <c:ext xmlns:c16="http://schemas.microsoft.com/office/drawing/2014/chart" uri="{C3380CC4-5D6E-409C-BE32-E72D297353CC}">
              <c16:uniqueId val="{0000003F-9761-4483-8B27-D564EF574F8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MainSheet!$P$66:$R$66</c:f>
            </c:numRef>
          </c:val>
          <c:smooth val="0"/>
          <c:extLst>
            <c:ext xmlns:c16="http://schemas.microsoft.com/office/drawing/2014/chart" uri="{C3380CC4-5D6E-409C-BE32-E72D297353CC}">
              <c16:uniqueId val="{00000040-9761-4483-8B27-D564EF574F8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MainSheet!$P$67:$R$67</c:f>
            </c:numRef>
          </c:val>
          <c:smooth val="0"/>
          <c:extLst>
            <c:ext xmlns:c16="http://schemas.microsoft.com/office/drawing/2014/chart" uri="{C3380CC4-5D6E-409C-BE32-E72D297353CC}">
              <c16:uniqueId val="{00000041-9761-4483-8B27-D564EF574F8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MainSheet!$P$68:$R$68</c:f>
            </c:numRef>
          </c:val>
          <c:smooth val="0"/>
          <c:extLst>
            <c:ext xmlns:c16="http://schemas.microsoft.com/office/drawing/2014/chart" uri="{C3380CC4-5D6E-409C-BE32-E72D297353CC}">
              <c16:uniqueId val="{00000042-9761-4483-8B27-D564EF574F8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MainSheet!$P$69:$R$69</c:f>
            </c:numRef>
          </c:val>
          <c:smooth val="0"/>
          <c:extLst>
            <c:ext xmlns:c16="http://schemas.microsoft.com/office/drawing/2014/chart" uri="{C3380CC4-5D6E-409C-BE32-E72D297353CC}">
              <c16:uniqueId val="{00000043-9761-4483-8B27-D564EF574F8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MainSheet!$P$70:$R$70</c:f>
            </c:numRef>
          </c:val>
          <c:smooth val="0"/>
          <c:extLst>
            <c:ext xmlns:c16="http://schemas.microsoft.com/office/drawing/2014/chart" uri="{C3380CC4-5D6E-409C-BE32-E72D297353CC}">
              <c16:uniqueId val="{00000044-9761-4483-8B27-D564EF574F8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MainSheet!$P$71:$R$71</c:f>
            </c:numRef>
          </c:val>
          <c:smooth val="0"/>
          <c:extLst>
            <c:ext xmlns:c16="http://schemas.microsoft.com/office/drawing/2014/chart" uri="{C3380CC4-5D6E-409C-BE32-E72D297353CC}">
              <c16:uniqueId val="{00000045-9761-4483-8B27-D564EF574F8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MainSheet!$P$72:$R$72</c:f>
            </c:numRef>
          </c:val>
          <c:smooth val="0"/>
          <c:extLst>
            <c:ext xmlns:c16="http://schemas.microsoft.com/office/drawing/2014/chart" uri="{C3380CC4-5D6E-409C-BE32-E72D297353CC}">
              <c16:uniqueId val="{00000046-9761-4483-8B27-D564EF574F8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MainSheet!$P$73:$R$73</c:f>
            </c:numRef>
          </c:val>
          <c:smooth val="0"/>
          <c:extLst>
            <c:ext xmlns:c16="http://schemas.microsoft.com/office/drawing/2014/chart" uri="{C3380CC4-5D6E-409C-BE32-E72D297353CC}">
              <c16:uniqueId val="{00000047-9761-4483-8B27-D564EF574F8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MainSheet!$P$74:$R$74</c:f>
            </c:numRef>
          </c:val>
          <c:smooth val="0"/>
          <c:extLst>
            <c:ext xmlns:c16="http://schemas.microsoft.com/office/drawing/2014/chart" uri="{C3380CC4-5D6E-409C-BE32-E72D297353CC}">
              <c16:uniqueId val="{00000048-9761-4483-8B27-D564EF574F8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MainSheet!$P$75:$R$75</c:f>
            </c:numRef>
          </c:val>
          <c:smooth val="0"/>
          <c:extLst>
            <c:ext xmlns:c16="http://schemas.microsoft.com/office/drawing/2014/chart" uri="{C3380CC4-5D6E-409C-BE32-E72D297353CC}">
              <c16:uniqueId val="{00000049-9761-4483-8B27-D564EF574F8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MainSheet!$P$76:$R$76</c:f>
            </c:numRef>
          </c:val>
          <c:smooth val="0"/>
          <c:extLst>
            <c:ext xmlns:c16="http://schemas.microsoft.com/office/drawing/2014/chart" uri="{C3380CC4-5D6E-409C-BE32-E72D297353CC}">
              <c16:uniqueId val="{0000004A-9761-4483-8B27-D564EF574F8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MainSheet!$P$77:$R$77</c:f>
            </c:numRef>
          </c:val>
          <c:smooth val="0"/>
          <c:extLst>
            <c:ext xmlns:c16="http://schemas.microsoft.com/office/drawing/2014/chart" uri="{C3380CC4-5D6E-409C-BE32-E72D297353CC}">
              <c16:uniqueId val="{0000004B-9761-4483-8B27-D564EF574F8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MainSheet!$P$78:$R$78</c:f>
            </c:numRef>
          </c:val>
          <c:smooth val="0"/>
          <c:extLst>
            <c:ext xmlns:c16="http://schemas.microsoft.com/office/drawing/2014/chart" uri="{C3380CC4-5D6E-409C-BE32-E72D297353CC}">
              <c16:uniqueId val="{0000004C-9761-4483-8B27-D564EF574F8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MainSheet!$P$79:$R$79</c:f>
            </c:numRef>
          </c:val>
          <c:smooth val="0"/>
          <c:extLst>
            <c:ext xmlns:c16="http://schemas.microsoft.com/office/drawing/2014/chart" uri="{C3380CC4-5D6E-409C-BE32-E72D297353CC}">
              <c16:uniqueId val="{0000004D-9761-4483-8B27-D564EF574F8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MainSheet!$P$80:$R$80</c:f>
            </c:numRef>
          </c:val>
          <c:smooth val="0"/>
          <c:extLst>
            <c:ext xmlns:c16="http://schemas.microsoft.com/office/drawing/2014/chart" uri="{C3380CC4-5D6E-409C-BE32-E72D297353CC}">
              <c16:uniqueId val="{0000004E-9761-4483-8B27-D564EF574F8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MainSheet!$P$81:$R$81</c:f>
            </c:numRef>
          </c:val>
          <c:smooth val="0"/>
          <c:extLst>
            <c:ext xmlns:c16="http://schemas.microsoft.com/office/drawing/2014/chart" uri="{C3380CC4-5D6E-409C-BE32-E72D297353CC}">
              <c16:uniqueId val="{0000004F-9761-4483-8B27-D564EF574F8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MainSheet!$P$82:$R$82</c:f>
            </c:numRef>
          </c:val>
          <c:smooth val="0"/>
          <c:extLst>
            <c:ext xmlns:c16="http://schemas.microsoft.com/office/drawing/2014/chart" uri="{C3380CC4-5D6E-409C-BE32-E72D297353CC}">
              <c16:uniqueId val="{00000050-9761-4483-8B27-D564EF574F8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MainSheet!$P$83:$R$83</c:f>
            </c:numRef>
          </c:val>
          <c:smooth val="0"/>
          <c:extLst>
            <c:ext xmlns:c16="http://schemas.microsoft.com/office/drawing/2014/chart" uri="{C3380CC4-5D6E-409C-BE32-E72D297353CC}">
              <c16:uniqueId val="{00000051-9761-4483-8B27-D564EF574F8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MainSheet!$P$84:$R$84</c:f>
            </c:numRef>
          </c:val>
          <c:smooth val="0"/>
          <c:extLst>
            <c:ext xmlns:c16="http://schemas.microsoft.com/office/drawing/2014/chart" uri="{C3380CC4-5D6E-409C-BE32-E72D297353CC}">
              <c16:uniqueId val="{00000052-9761-4483-8B27-D564EF574F8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MainSheet!$P$85:$R$85</c:f>
            </c:numRef>
          </c:val>
          <c:smooth val="0"/>
          <c:extLst>
            <c:ext xmlns:c16="http://schemas.microsoft.com/office/drawing/2014/chart" uri="{C3380CC4-5D6E-409C-BE32-E72D297353CC}">
              <c16:uniqueId val="{00000053-9761-4483-8B27-D564EF574F8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MainSheet!$P$86:$R$86</c:f>
            </c:numRef>
          </c:val>
          <c:smooth val="0"/>
          <c:extLst>
            <c:ext xmlns:c16="http://schemas.microsoft.com/office/drawing/2014/chart" uri="{C3380CC4-5D6E-409C-BE32-E72D297353CC}">
              <c16:uniqueId val="{00000054-9761-4483-8B27-D564EF574F8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MainSheet!$P$87:$R$87</c:f>
            </c:numRef>
          </c:val>
          <c:smooth val="0"/>
          <c:extLst>
            <c:ext xmlns:c16="http://schemas.microsoft.com/office/drawing/2014/chart" uri="{C3380CC4-5D6E-409C-BE32-E72D297353CC}">
              <c16:uniqueId val="{00000055-9761-4483-8B27-D564EF574F8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MainSheet!$P$88:$R$88</c:f>
            </c:numRef>
          </c:val>
          <c:smooth val="0"/>
          <c:extLst>
            <c:ext xmlns:c16="http://schemas.microsoft.com/office/drawing/2014/chart" uri="{C3380CC4-5D6E-409C-BE32-E72D297353CC}">
              <c16:uniqueId val="{00000056-9761-4483-8B27-D564EF574F8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MainSheet!$P$89:$R$89</c:f>
            </c:numRef>
          </c:val>
          <c:smooth val="0"/>
          <c:extLst>
            <c:ext xmlns:c16="http://schemas.microsoft.com/office/drawing/2014/chart" uri="{C3380CC4-5D6E-409C-BE32-E72D297353CC}">
              <c16:uniqueId val="{00000057-9761-4483-8B27-D564EF574F8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MainSheet!$P$90:$R$90</c:f>
            </c:numRef>
          </c:val>
          <c:smooth val="0"/>
          <c:extLst>
            <c:ext xmlns:c16="http://schemas.microsoft.com/office/drawing/2014/chart" uri="{C3380CC4-5D6E-409C-BE32-E72D297353CC}">
              <c16:uniqueId val="{00000058-9761-4483-8B27-D564EF574F8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MainSheet!$P$91:$R$91</c:f>
            </c:numRef>
          </c:val>
          <c:smooth val="0"/>
          <c:extLst>
            <c:ext xmlns:c16="http://schemas.microsoft.com/office/drawing/2014/chart" uri="{C3380CC4-5D6E-409C-BE32-E72D297353CC}">
              <c16:uniqueId val="{00000059-9761-4483-8B27-D564EF574F8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MainSheet!$P$92:$R$92</c:f>
            </c:numRef>
          </c:val>
          <c:smooth val="0"/>
          <c:extLst>
            <c:ext xmlns:c16="http://schemas.microsoft.com/office/drawing/2014/chart" uri="{C3380CC4-5D6E-409C-BE32-E72D297353CC}">
              <c16:uniqueId val="{0000005A-9761-4483-8B27-D564EF574F8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MainSheet!$P$93:$R$93</c:f>
            </c:numRef>
          </c:val>
          <c:smooth val="0"/>
          <c:extLst>
            <c:ext xmlns:c16="http://schemas.microsoft.com/office/drawing/2014/chart" uri="{C3380CC4-5D6E-409C-BE32-E72D297353CC}">
              <c16:uniqueId val="{0000005B-9761-4483-8B27-D564EF574F8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MainSheet!$P$94:$R$94</c:f>
            </c:numRef>
          </c:val>
          <c:smooth val="0"/>
          <c:extLst>
            <c:ext xmlns:c16="http://schemas.microsoft.com/office/drawing/2014/chart" uri="{C3380CC4-5D6E-409C-BE32-E72D297353CC}">
              <c16:uniqueId val="{0000005C-9761-4483-8B27-D564EF574F8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MainSheet!$P$95:$R$95</c:f>
            </c:numRef>
          </c:val>
          <c:smooth val="0"/>
          <c:extLst>
            <c:ext xmlns:c16="http://schemas.microsoft.com/office/drawing/2014/chart" uri="{C3380CC4-5D6E-409C-BE32-E72D297353CC}">
              <c16:uniqueId val="{0000005D-9761-4483-8B27-D564EF574F8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MainSheet!$P$96:$R$96</c:f>
            </c:numRef>
          </c:val>
          <c:smooth val="0"/>
          <c:extLst>
            <c:ext xmlns:c16="http://schemas.microsoft.com/office/drawing/2014/chart" uri="{C3380CC4-5D6E-409C-BE32-E72D297353CC}">
              <c16:uniqueId val="{0000005E-9761-4483-8B27-D564EF574F8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MainSheet!$P$97:$R$97</c:f>
            </c:numRef>
          </c:val>
          <c:smooth val="0"/>
          <c:extLst>
            <c:ext xmlns:c16="http://schemas.microsoft.com/office/drawing/2014/chart" uri="{C3380CC4-5D6E-409C-BE32-E72D297353CC}">
              <c16:uniqueId val="{0000005F-9761-4483-8B27-D564EF574F8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MainSheet!$P$98:$R$98</c:f>
            </c:numRef>
          </c:val>
          <c:smooth val="0"/>
          <c:extLst>
            <c:ext xmlns:c16="http://schemas.microsoft.com/office/drawing/2014/chart" uri="{C3380CC4-5D6E-409C-BE32-E72D297353CC}">
              <c16:uniqueId val="{00000060-9761-4483-8B27-D564EF574F8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MainSheet!$P$99:$R$99</c:f>
            </c:numRef>
          </c:val>
          <c:smooth val="0"/>
          <c:extLst>
            <c:ext xmlns:c16="http://schemas.microsoft.com/office/drawing/2014/chart" uri="{C3380CC4-5D6E-409C-BE32-E72D297353CC}">
              <c16:uniqueId val="{00000061-9761-4483-8B27-D564EF574F8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MainSheet!$P$100:$R$100</c:f>
            </c:numRef>
          </c:val>
          <c:smooth val="0"/>
          <c:extLst>
            <c:ext xmlns:c16="http://schemas.microsoft.com/office/drawing/2014/chart" uri="{C3380CC4-5D6E-409C-BE32-E72D297353CC}">
              <c16:uniqueId val="{00000062-9761-4483-8B27-D564EF574F8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MainSheet!$P$101:$R$101</c:f>
            </c:numRef>
          </c:val>
          <c:smooth val="0"/>
          <c:extLst>
            <c:ext xmlns:c16="http://schemas.microsoft.com/office/drawing/2014/chart" uri="{C3380CC4-5D6E-409C-BE32-E72D297353CC}">
              <c16:uniqueId val="{00000063-9761-4483-8B27-D564EF574F8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MainSheet!$P$102:$R$102</c:f>
            </c:numRef>
          </c:val>
          <c:smooth val="0"/>
          <c:extLst>
            <c:ext xmlns:c16="http://schemas.microsoft.com/office/drawing/2014/chart" uri="{C3380CC4-5D6E-409C-BE32-E72D297353CC}">
              <c16:uniqueId val="{00000064-9761-4483-8B27-D564EF574F8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MainSheet!$P$103:$R$103</c:f>
            </c:numRef>
          </c:val>
          <c:smooth val="0"/>
          <c:extLst>
            <c:ext xmlns:c16="http://schemas.microsoft.com/office/drawing/2014/chart" uri="{C3380CC4-5D6E-409C-BE32-E72D297353CC}">
              <c16:uniqueId val="{00000065-9761-4483-8B27-D564EF574F8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MainSheet!$P$104:$R$104</c:f>
            </c:numRef>
          </c:val>
          <c:smooth val="0"/>
          <c:extLst>
            <c:ext xmlns:c16="http://schemas.microsoft.com/office/drawing/2014/chart" uri="{C3380CC4-5D6E-409C-BE32-E72D297353CC}">
              <c16:uniqueId val="{00000066-9761-4483-8B27-D564EF574F8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MainSheet!$P$105:$R$105</c:f>
            </c:numRef>
          </c:val>
          <c:smooth val="0"/>
          <c:extLst>
            <c:ext xmlns:c16="http://schemas.microsoft.com/office/drawing/2014/chart" uri="{C3380CC4-5D6E-409C-BE32-E72D297353CC}">
              <c16:uniqueId val="{00000067-9761-4483-8B27-D564EF574F8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MainSheet!$P$106:$R$106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68-9761-4483-8B27-D564EF574F8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MainSheet!$P$107:$R$107</c:f>
            </c:numRef>
          </c:val>
          <c:smooth val="0"/>
          <c:extLst>
            <c:ext xmlns:c16="http://schemas.microsoft.com/office/drawing/2014/chart" uri="{C3380CC4-5D6E-409C-BE32-E72D297353CC}">
              <c16:uniqueId val="{00000069-9761-4483-8B27-D564EF574F8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MainSheet!$P$108:$R$108</c:f>
            </c:numRef>
          </c:val>
          <c:smooth val="0"/>
          <c:extLst>
            <c:ext xmlns:c16="http://schemas.microsoft.com/office/drawing/2014/chart" uri="{C3380CC4-5D6E-409C-BE32-E72D297353CC}">
              <c16:uniqueId val="{0000006A-9761-4483-8B27-D564EF574F8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MainSheet!$P$109:$R$109</c:f>
            </c:numRef>
          </c:val>
          <c:smooth val="0"/>
          <c:extLst>
            <c:ext xmlns:c16="http://schemas.microsoft.com/office/drawing/2014/chart" uri="{C3380CC4-5D6E-409C-BE32-E72D297353CC}">
              <c16:uniqueId val="{0000006B-9761-4483-8B27-D564EF574F8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MainSheet!$P$110:$R$110</c:f>
            </c:numRef>
          </c:val>
          <c:smooth val="0"/>
          <c:extLst>
            <c:ext xmlns:c16="http://schemas.microsoft.com/office/drawing/2014/chart" uri="{C3380CC4-5D6E-409C-BE32-E72D297353CC}">
              <c16:uniqueId val="{0000006C-9761-4483-8B27-D564EF574F8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MainSheet!$P$111:$R$111</c:f>
            </c:numRef>
          </c:val>
          <c:smooth val="0"/>
          <c:extLst>
            <c:ext xmlns:c16="http://schemas.microsoft.com/office/drawing/2014/chart" uri="{C3380CC4-5D6E-409C-BE32-E72D297353CC}">
              <c16:uniqueId val="{0000006D-9761-4483-8B27-D564EF574F8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MainSheet!$P$112:$R$112</c:f>
            </c:numRef>
          </c:val>
          <c:smooth val="0"/>
          <c:extLst>
            <c:ext xmlns:c16="http://schemas.microsoft.com/office/drawing/2014/chart" uri="{C3380CC4-5D6E-409C-BE32-E72D297353CC}">
              <c16:uniqueId val="{0000006E-9761-4483-8B27-D564EF574F8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MainSheet!$P$113:$R$113</c:f>
            </c:numRef>
          </c:val>
          <c:smooth val="0"/>
          <c:extLst>
            <c:ext xmlns:c16="http://schemas.microsoft.com/office/drawing/2014/chart" uri="{C3380CC4-5D6E-409C-BE32-E72D297353CC}">
              <c16:uniqueId val="{0000006F-9761-4483-8B27-D564EF574F8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MainSheet!$P$114:$R$114</c:f>
            </c:numRef>
          </c:val>
          <c:smooth val="0"/>
          <c:extLst>
            <c:ext xmlns:c16="http://schemas.microsoft.com/office/drawing/2014/chart" uri="{C3380CC4-5D6E-409C-BE32-E72D297353CC}">
              <c16:uniqueId val="{00000070-9761-4483-8B27-D564EF574F8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MainSheet!$P$115:$R$115</c:f>
            </c:numRef>
          </c:val>
          <c:smooth val="0"/>
          <c:extLst>
            <c:ext xmlns:c16="http://schemas.microsoft.com/office/drawing/2014/chart" uri="{C3380CC4-5D6E-409C-BE32-E72D297353CC}">
              <c16:uniqueId val="{00000071-9761-4483-8B27-D564EF574F8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MainSheet!$P$116:$R$116</c:f>
            </c:numRef>
          </c:val>
          <c:smooth val="0"/>
          <c:extLst>
            <c:ext xmlns:c16="http://schemas.microsoft.com/office/drawing/2014/chart" uri="{C3380CC4-5D6E-409C-BE32-E72D297353CC}">
              <c16:uniqueId val="{00000072-9761-4483-8B27-D564EF574F8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MainSheet!$P$117:$R$117</c:f>
            </c:numRef>
          </c:val>
          <c:smooth val="0"/>
          <c:extLst>
            <c:ext xmlns:c16="http://schemas.microsoft.com/office/drawing/2014/chart" uri="{C3380CC4-5D6E-409C-BE32-E72D297353CC}">
              <c16:uniqueId val="{00000073-9761-4483-8B27-D564EF574F8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MainSheet!$P$118:$R$118</c:f>
            </c:numRef>
          </c:val>
          <c:smooth val="0"/>
          <c:extLst>
            <c:ext xmlns:c16="http://schemas.microsoft.com/office/drawing/2014/chart" uri="{C3380CC4-5D6E-409C-BE32-E72D297353CC}">
              <c16:uniqueId val="{00000074-9761-4483-8B27-D564EF574F8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MainSheet!$P$119:$R$119</c:f>
            </c:numRef>
          </c:val>
          <c:smooth val="0"/>
          <c:extLst>
            <c:ext xmlns:c16="http://schemas.microsoft.com/office/drawing/2014/chart" uri="{C3380CC4-5D6E-409C-BE32-E72D297353CC}">
              <c16:uniqueId val="{00000075-9761-4483-8B27-D564EF574F8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MainSheet!$P$120:$R$120</c:f>
            </c:numRef>
          </c:val>
          <c:smooth val="0"/>
          <c:extLst>
            <c:ext xmlns:c16="http://schemas.microsoft.com/office/drawing/2014/chart" uri="{C3380CC4-5D6E-409C-BE32-E72D297353CC}">
              <c16:uniqueId val="{00000076-9761-4483-8B27-D564EF574F8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MainSheet!$P$121:$R$121</c:f>
            </c:numRef>
          </c:val>
          <c:smooth val="0"/>
          <c:extLst>
            <c:ext xmlns:c16="http://schemas.microsoft.com/office/drawing/2014/chart" uri="{C3380CC4-5D6E-409C-BE32-E72D297353CC}">
              <c16:uniqueId val="{00000077-9761-4483-8B27-D564EF574F8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MainSheet!$P$122:$R$122</c:f>
            </c:numRef>
          </c:val>
          <c:smooth val="0"/>
          <c:extLst>
            <c:ext xmlns:c16="http://schemas.microsoft.com/office/drawing/2014/chart" uri="{C3380CC4-5D6E-409C-BE32-E72D297353CC}">
              <c16:uniqueId val="{00000078-9761-4483-8B27-D564EF574F8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MainSheet!$P$123:$R$123</c:f>
            </c:numRef>
          </c:val>
          <c:smooth val="0"/>
          <c:extLst>
            <c:ext xmlns:c16="http://schemas.microsoft.com/office/drawing/2014/chart" uri="{C3380CC4-5D6E-409C-BE32-E72D297353CC}">
              <c16:uniqueId val="{00000079-9761-4483-8B27-D564EF574F8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MainSheet!$P$124:$R$124</c:f>
            </c:numRef>
          </c:val>
          <c:smooth val="0"/>
          <c:extLst>
            <c:ext xmlns:c16="http://schemas.microsoft.com/office/drawing/2014/chart" uri="{C3380CC4-5D6E-409C-BE32-E72D297353CC}">
              <c16:uniqueId val="{0000007A-9761-4483-8B27-D564EF574F8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MainSheet!$P$125:$R$125</c:f>
            </c:numRef>
          </c:val>
          <c:smooth val="0"/>
          <c:extLst>
            <c:ext xmlns:c16="http://schemas.microsoft.com/office/drawing/2014/chart" uri="{C3380CC4-5D6E-409C-BE32-E72D297353CC}">
              <c16:uniqueId val="{0000007B-9761-4483-8B27-D564EF574F8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MainSheet!$P$126:$R$126</c:f>
            </c:numRef>
          </c:val>
          <c:smooth val="0"/>
          <c:extLst>
            <c:ext xmlns:c16="http://schemas.microsoft.com/office/drawing/2014/chart" uri="{C3380CC4-5D6E-409C-BE32-E72D297353CC}">
              <c16:uniqueId val="{0000007C-9761-4483-8B27-D564EF574F8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MainSheet!$P$127:$R$127</c:f>
            </c:numRef>
          </c:val>
          <c:smooth val="0"/>
          <c:extLst>
            <c:ext xmlns:c16="http://schemas.microsoft.com/office/drawing/2014/chart" uri="{C3380CC4-5D6E-409C-BE32-E72D297353CC}">
              <c16:uniqueId val="{0000007D-9761-4483-8B27-D564EF574F8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MainSheet!$P$128:$R$128</c:f>
            </c:numRef>
          </c:val>
          <c:smooth val="0"/>
          <c:extLst>
            <c:ext xmlns:c16="http://schemas.microsoft.com/office/drawing/2014/chart" uri="{C3380CC4-5D6E-409C-BE32-E72D297353CC}">
              <c16:uniqueId val="{0000007E-9761-4483-8B27-D564EF574F8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MainSheet!$P$129:$R$129</c:f>
            </c:numRef>
          </c:val>
          <c:smooth val="0"/>
          <c:extLst>
            <c:ext xmlns:c16="http://schemas.microsoft.com/office/drawing/2014/chart" uri="{C3380CC4-5D6E-409C-BE32-E72D297353CC}">
              <c16:uniqueId val="{0000007F-9761-4483-8B27-D564EF574F8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MainSheet!$P$130:$R$130</c:f>
            </c:numRef>
          </c:val>
          <c:smooth val="0"/>
          <c:extLst>
            <c:ext xmlns:c16="http://schemas.microsoft.com/office/drawing/2014/chart" uri="{C3380CC4-5D6E-409C-BE32-E72D297353CC}">
              <c16:uniqueId val="{00000080-9761-4483-8B27-D564EF574F8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MainSheet!$P$131:$R$131</c:f>
            </c:numRef>
          </c:val>
          <c:smooth val="0"/>
          <c:extLst>
            <c:ext xmlns:c16="http://schemas.microsoft.com/office/drawing/2014/chart" uri="{C3380CC4-5D6E-409C-BE32-E72D297353CC}">
              <c16:uniqueId val="{00000081-9761-4483-8B27-D564EF574F8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MainSheet!$P$132:$R$132</c:f>
            </c:numRef>
          </c:val>
          <c:smooth val="0"/>
          <c:extLst>
            <c:ext xmlns:c16="http://schemas.microsoft.com/office/drawing/2014/chart" uri="{C3380CC4-5D6E-409C-BE32-E72D297353CC}">
              <c16:uniqueId val="{00000082-9761-4483-8B27-D564EF574F8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MainSheet!$P$133:$R$133</c:f>
            </c:numRef>
          </c:val>
          <c:smooth val="0"/>
          <c:extLst>
            <c:ext xmlns:c16="http://schemas.microsoft.com/office/drawing/2014/chart" uri="{C3380CC4-5D6E-409C-BE32-E72D297353CC}">
              <c16:uniqueId val="{00000083-9761-4483-8B27-D564EF574F8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MainSheet!$P$134:$R$134</c:f>
            </c:numRef>
          </c:val>
          <c:smooth val="0"/>
          <c:extLst>
            <c:ext xmlns:c16="http://schemas.microsoft.com/office/drawing/2014/chart" uri="{C3380CC4-5D6E-409C-BE32-E72D297353CC}">
              <c16:uniqueId val="{00000084-9761-4483-8B27-D564EF574F8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MainSheet!$P$135:$R$135</c:f>
            </c:numRef>
          </c:val>
          <c:smooth val="0"/>
          <c:extLst>
            <c:ext xmlns:c16="http://schemas.microsoft.com/office/drawing/2014/chart" uri="{C3380CC4-5D6E-409C-BE32-E72D297353CC}">
              <c16:uniqueId val="{00000085-9761-4483-8B27-D564EF574F8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MainSheet!$P$136:$R$136</c:f>
            </c:numRef>
          </c:val>
          <c:smooth val="0"/>
          <c:extLst>
            <c:ext xmlns:c16="http://schemas.microsoft.com/office/drawing/2014/chart" uri="{C3380CC4-5D6E-409C-BE32-E72D297353CC}">
              <c16:uniqueId val="{00000086-9761-4483-8B27-D564EF574F8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MainSheet!$P$137:$R$137</c:f>
            </c:numRef>
          </c:val>
          <c:smooth val="0"/>
          <c:extLst>
            <c:ext xmlns:c16="http://schemas.microsoft.com/office/drawing/2014/chart" uri="{C3380CC4-5D6E-409C-BE32-E72D297353CC}">
              <c16:uniqueId val="{00000087-9761-4483-8B27-D564EF574F8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MainSheet!$P$138:$R$138</c:f>
            </c:numRef>
          </c:val>
          <c:smooth val="0"/>
          <c:extLst>
            <c:ext xmlns:c16="http://schemas.microsoft.com/office/drawing/2014/chart" uri="{C3380CC4-5D6E-409C-BE32-E72D297353CC}">
              <c16:uniqueId val="{00000088-9761-4483-8B27-D564EF574F8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MainSheet!$P$139:$R$139</c:f>
            </c:numRef>
          </c:val>
          <c:smooth val="0"/>
          <c:extLst>
            <c:ext xmlns:c16="http://schemas.microsoft.com/office/drawing/2014/chart" uri="{C3380CC4-5D6E-409C-BE32-E72D297353CC}">
              <c16:uniqueId val="{00000089-9761-4483-8B27-D564EF574F8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MainSheet!$P$140:$R$140</c:f>
            </c:numRef>
          </c:val>
          <c:smooth val="0"/>
          <c:extLst>
            <c:ext xmlns:c16="http://schemas.microsoft.com/office/drawing/2014/chart" uri="{C3380CC4-5D6E-409C-BE32-E72D297353CC}">
              <c16:uniqueId val="{0000008A-9761-4483-8B27-D564EF574F8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MainSheet!$P$141:$R$141</c:f>
            </c:numRef>
          </c:val>
          <c:smooth val="0"/>
          <c:extLst>
            <c:ext xmlns:c16="http://schemas.microsoft.com/office/drawing/2014/chart" uri="{C3380CC4-5D6E-409C-BE32-E72D297353CC}">
              <c16:uniqueId val="{0000008B-9761-4483-8B27-D564EF574F8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MainSheet!$P$142:$R$142</c:f>
            </c:numRef>
          </c:val>
          <c:smooth val="0"/>
          <c:extLst>
            <c:ext xmlns:c16="http://schemas.microsoft.com/office/drawing/2014/chart" uri="{C3380CC4-5D6E-409C-BE32-E72D297353CC}">
              <c16:uniqueId val="{0000008C-9761-4483-8B27-D564EF574F8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MainSheet!$P$143:$R$143</c:f>
            </c:numRef>
          </c:val>
          <c:smooth val="0"/>
          <c:extLst>
            <c:ext xmlns:c16="http://schemas.microsoft.com/office/drawing/2014/chart" uri="{C3380CC4-5D6E-409C-BE32-E72D297353CC}">
              <c16:uniqueId val="{0000008D-9761-4483-8B27-D564EF574F8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MainSheet!$P$144:$R$144</c:f>
            </c:numRef>
          </c:val>
          <c:smooth val="0"/>
          <c:extLst>
            <c:ext xmlns:c16="http://schemas.microsoft.com/office/drawing/2014/chart" uri="{C3380CC4-5D6E-409C-BE32-E72D297353CC}">
              <c16:uniqueId val="{0000008E-9761-4483-8B27-D564EF574F8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MainSheet!$P$145:$R$145</c:f>
            </c:numRef>
          </c:val>
          <c:smooth val="0"/>
          <c:extLst>
            <c:ext xmlns:c16="http://schemas.microsoft.com/office/drawing/2014/chart" uri="{C3380CC4-5D6E-409C-BE32-E72D297353CC}">
              <c16:uniqueId val="{0000008F-9761-4483-8B27-D564EF574F8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MainSheet!$P$146:$R$146</c:f>
            </c:numRef>
          </c:val>
          <c:smooth val="0"/>
          <c:extLst>
            <c:ext xmlns:c16="http://schemas.microsoft.com/office/drawing/2014/chart" uri="{C3380CC4-5D6E-409C-BE32-E72D297353CC}">
              <c16:uniqueId val="{00000090-9761-4483-8B27-D564EF574F8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MainSheet!$P$147:$R$147</c:f>
            </c:numRef>
          </c:val>
          <c:smooth val="0"/>
          <c:extLst>
            <c:ext xmlns:c16="http://schemas.microsoft.com/office/drawing/2014/chart" uri="{C3380CC4-5D6E-409C-BE32-E72D297353CC}">
              <c16:uniqueId val="{00000091-9761-4483-8B27-D564EF574F8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MainSheet!$P$148:$R$148</c:f>
            </c:numRef>
          </c:val>
          <c:smooth val="0"/>
          <c:extLst>
            <c:ext xmlns:c16="http://schemas.microsoft.com/office/drawing/2014/chart" uri="{C3380CC4-5D6E-409C-BE32-E72D297353CC}">
              <c16:uniqueId val="{00000092-9761-4483-8B27-D564EF574F8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MainSheet!$P$149:$R$149</c:f>
            </c:numRef>
          </c:val>
          <c:smooth val="0"/>
          <c:extLst>
            <c:ext xmlns:c16="http://schemas.microsoft.com/office/drawing/2014/chart" uri="{C3380CC4-5D6E-409C-BE32-E72D297353CC}">
              <c16:uniqueId val="{00000093-9761-4483-8B27-D564EF574F8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MainSheet!$P$150:$R$150</c:f>
            </c:numRef>
          </c:val>
          <c:smooth val="0"/>
          <c:extLst>
            <c:ext xmlns:c16="http://schemas.microsoft.com/office/drawing/2014/chart" uri="{C3380CC4-5D6E-409C-BE32-E72D297353CC}">
              <c16:uniqueId val="{00000094-9761-4483-8B27-D564EF574F8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MainSheet!$P$151:$R$151</c:f>
            </c:numRef>
          </c:val>
          <c:smooth val="0"/>
          <c:extLst>
            <c:ext xmlns:c16="http://schemas.microsoft.com/office/drawing/2014/chart" uri="{C3380CC4-5D6E-409C-BE32-E72D297353CC}">
              <c16:uniqueId val="{00000095-9761-4483-8B27-D564EF574F8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MainSheet!$P$152:$R$152</c:f>
            </c:numRef>
          </c:val>
          <c:smooth val="0"/>
          <c:extLst>
            <c:ext xmlns:c16="http://schemas.microsoft.com/office/drawing/2014/chart" uri="{C3380CC4-5D6E-409C-BE32-E72D297353CC}">
              <c16:uniqueId val="{00000096-9761-4483-8B27-D564EF574F89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MainSheet!$P$153:$R$153</c:f>
            </c:numRef>
          </c:val>
          <c:smooth val="0"/>
          <c:extLst>
            <c:ext xmlns:c16="http://schemas.microsoft.com/office/drawing/2014/chart" uri="{C3380CC4-5D6E-409C-BE32-E72D297353CC}">
              <c16:uniqueId val="{00000097-9761-4483-8B27-D564EF574F89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MainSheet!$P$154:$R$154</c:f>
            </c:numRef>
          </c:val>
          <c:smooth val="0"/>
          <c:extLst>
            <c:ext xmlns:c16="http://schemas.microsoft.com/office/drawing/2014/chart" uri="{C3380CC4-5D6E-409C-BE32-E72D297353CC}">
              <c16:uniqueId val="{00000098-9761-4483-8B27-D564EF574F89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MainSheet!$P$155:$R$155</c:f>
            </c:numRef>
          </c:val>
          <c:smooth val="0"/>
          <c:extLst>
            <c:ext xmlns:c16="http://schemas.microsoft.com/office/drawing/2014/chart" uri="{C3380CC4-5D6E-409C-BE32-E72D297353CC}">
              <c16:uniqueId val="{00000099-9761-4483-8B27-D564EF574F89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MainSheet!$P$156:$R$156</c:f>
            </c:numRef>
          </c:val>
          <c:smooth val="0"/>
          <c:extLst>
            <c:ext xmlns:c16="http://schemas.microsoft.com/office/drawing/2014/chart" uri="{C3380CC4-5D6E-409C-BE32-E72D297353CC}">
              <c16:uniqueId val="{0000009A-9761-4483-8B27-D564EF574F89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MainSheet!$P$157:$R$157</c:f>
            </c:numRef>
          </c:val>
          <c:smooth val="0"/>
          <c:extLst>
            <c:ext xmlns:c16="http://schemas.microsoft.com/office/drawing/2014/chart" uri="{C3380CC4-5D6E-409C-BE32-E72D297353CC}">
              <c16:uniqueId val="{0000009B-9761-4483-8B27-D564EF574F89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MainSheet!$P$158:$R$158</c:f>
            </c:numRef>
          </c:val>
          <c:smooth val="0"/>
          <c:extLst>
            <c:ext xmlns:c16="http://schemas.microsoft.com/office/drawing/2014/chart" uri="{C3380CC4-5D6E-409C-BE32-E72D297353CC}">
              <c16:uniqueId val="{0000009C-9761-4483-8B27-D564EF574F89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MainSheet!$P$159:$R$159</c:f>
            </c:numRef>
          </c:val>
          <c:smooth val="0"/>
          <c:extLst>
            <c:ext xmlns:c16="http://schemas.microsoft.com/office/drawing/2014/chart" uri="{C3380CC4-5D6E-409C-BE32-E72D297353CC}">
              <c16:uniqueId val="{0000009D-9761-4483-8B27-D564EF574F89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MainSheet!$P$160:$R$160</c:f>
            </c:numRef>
          </c:val>
          <c:smooth val="0"/>
          <c:extLst>
            <c:ext xmlns:c16="http://schemas.microsoft.com/office/drawing/2014/chart" uri="{C3380CC4-5D6E-409C-BE32-E72D297353CC}">
              <c16:uniqueId val="{0000009E-9761-4483-8B27-D564EF574F89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MainSheet!$P$161:$R$161</c:f>
            </c:numRef>
          </c:val>
          <c:smooth val="0"/>
          <c:extLst>
            <c:ext xmlns:c16="http://schemas.microsoft.com/office/drawing/2014/chart" uri="{C3380CC4-5D6E-409C-BE32-E72D297353CC}">
              <c16:uniqueId val="{0000009F-9761-4483-8B27-D564EF574F89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MainSheet!$P$162:$R$162</c:f>
            </c:numRef>
          </c:val>
          <c:smooth val="0"/>
          <c:extLst>
            <c:ext xmlns:c16="http://schemas.microsoft.com/office/drawing/2014/chart" uri="{C3380CC4-5D6E-409C-BE32-E72D297353CC}">
              <c16:uniqueId val="{000000A0-9761-4483-8B27-D564EF574F89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MainSheet!$P$163:$R$163</c:f>
            </c:numRef>
          </c:val>
          <c:smooth val="0"/>
          <c:extLst>
            <c:ext xmlns:c16="http://schemas.microsoft.com/office/drawing/2014/chart" uri="{C3380CC4-5D6E-409C-BE32-E72D297353CC}">
              <c16:uniqueId val="{000000A1-9761-4483-8B27-D564EF574F89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MainSheet!$P$164:$R$164</c:f>
            </c:numRef>
          </c:val>
          <c:smooth val="0"/>
          <c:extLst>
            <c:ext xmlns:c16="http://schemas.microsoft.com/office/drawing/2014/chart" uri="{C3380CC4-5D6E-409C-BE32-E72D297353CC}">
              <c16:uniqueId val="{000000A2-9761-4483-8B27-D564EF574F89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MainSheet!$P$165:$R$165</c:f>
            </c:numRef>
          </c:val>
          <c:smooth val="0"/>
          <c:extLst>
            <c:ext xmlns:c16="http://schemas.microsoft.com/office/drawing/2014/chart" uri="{C3380CC4-5D6E-409C-BE32-E72D297353CC}">
              <c16:uniqueId val="{000000A3-9761-4483-8B27-D564EF574F89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MainSheet!$P$166:$R$166</c:f>
            </c:numRef>
          </c:val>
          <c:smooth val="0"/>
          <c:extLst>
            <c:ext xmlns:c16="http://schemas.microsoft.com/office/drawing/2014/chart" uri="{C3380CC4-5D6E-409C-BE32-E72D297353CC}">
              <c16:uniqueId val="{000000A4-9761-4483-8B27-D564EF574F89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MainSheet!$P$167:$R$167</c:f>
            </c:numRef>
          </c:val>
          <c:smooth val="0"/>
          <c:extLst>
            <c:ext xmlns:c16="http://schemas.microsoft.com/office/drawing/2014/chart" uri="{C3380CC4-5D6E-409C-BE32-E72D297353CC}">
              <c16:uniqueId val="{000000A5-9761-4483-8B27-D564EF574F89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MainSheet!$P$168:$R$168</c:f>
            </c:numRef>
          </c:val>
          <c:smooth val="0"/>
          <c:extLst>
            <c:ext xmlns:c16="http://schemas.microsoft.com/office/drawing/2014/chart" uri="{C3380CC4-5D6E-409C-BE32-E72D297353CC}">
              <c16:uniqueId val="{000000A6-9761-4483-8B27-D564EF574F89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MainSheet!$P$169:$R$169</c:f>
            </c:numRef>
          </c:val>
          <c:smooth val="0"/>
          <c:extLst>
            <c:ext xmlns:c16="http://schemas.microsoft.com/office/drawing/2014/chart" uri="{C3380CC4-5D6E-409C-BE32-E72D297353CC}">
              <c16:uniqueId val="{000000A7-9761-4483-8B27-D564EF574F89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MainSheet!$P$170:$R$170</c:f>
            </c:numRef>
          </c:val>
          <c:smooth val="0"/>
          <c:extLst>
            <c:ext xmlns:c16="http://schemas.microsoft.com/office/drawing/2014/chart" uri="{C3380CC4-5D6E-409C-BE32-E72D297353CC}">
              <c16:uniqueId val="{000000A8-9761-4483-8B27-D564EF574F89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MainSheet!$P$171:$R$171</c:f>
            </c:numRef>
          </c:val>
          <c:smooth val="0"/>
          <c:extLst>
            <c:ext xmlns:c16="http://schemas.microsoft.com/office/drawing/2014/chart" uri="{C3380CC4-5D6E-409C-BE32-E72D297353CC}">
              <c16:uniqueId val="{000000A9-9761-4483-8B27-D564EF574F89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MainSheet!$P$172:$R$172</c:f>
            </c:numRef>
          </c:val>
          <c:smooth val="0"/>
          <c:extLst>
            <c:ext xmlns:c16="http://schemas.microsoft.com/office/drawing/2014/chart" uri="{C3380CC4-5D6E-409C-BE32-E72D297353CC}">
              <c16:uniqueId val="{000000AA-9761-4483-8B27-D564EF574F89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MainSheet!$P$173:$R$173</c:f>
            </c:numRef>
          </c:val>
          <c:smooth val="0"/>
          <c:extLst>
            <c:ext xmlns:c16="http://schemas.microsoft.com/office/drawing/2014/chart" uri="{C3380CC4-5D6E-409C-BE32-E72D297353CC}">
              <c16:uniqueId val="{000000AB-9761-4483-8B27-D564EF574F89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MainSheet!$P$174:$R$174</c:f>
            </c:numRef>
          </c:val>
          <c:smooth val="0"/>
          <c:extLst>
            <c:ext xmlns:c16="http://schemas.microsoft.com/office/drawing/2014/chart" uri="{C3380CC4-5D6E-409C-BE32-E72D297353CC}">
              <c16:uniqueId val="{000000AC-9761-4483-8B27-D564EF574F89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MainSheet!$P$175:$R$175</c:f>
            </c:numRef>
          </c:val>
          <c:smooth val="0"/>
          <c:extLst>
            <c:ext xmlns:c16="http://schemas.microsoft.com/office/drawing/2014/chart" uri="{C3380CC4-5D6E-409C-BE32-E72D297353CC}">
              <c16:uniqueId val="{000000AD-9761-4483-8B27-D564EF574F89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MainSheet!$P$176:$R$176</c:f>
            </c:numRef>
          </c:val>
          <c:smooth val="0"/>
          <c:extLst>
            <c:ext xmlns:c16="http://schemas.microsoft.com/office/drawing/2014/chart" uri="{C3380CC4-5D6E-409C-BE32-E72D297353CC}">
              <c16:uniqueId val="{000000AE-9761-4483-8B27-D564EF574F89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MainSheet!$P$177:$R$177</c:f>
            </c:numRef>
          </c:val>
          <c:smooth val="0"/>
          <c:extLst>
            <c:ext xmlns:c16="http://schemas.microsoft.com/office/drawing/2014/chart" uri="{C3380CC4-5D6E-409C-BE32-E72D297353CC}">
              <c16:uniqueId val="{000000AF-9761-4483-8B27-D564EF574F89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MainSheet!$P$178:$R$178</c:f>
            </c:numRef>
          </c:val>
          <c:smooth val="0"/>
          <c:extLst>
            <c:ext xmlns:c16="http://schemas.microsoft.com/office/drawing/2014/chart" uri="{C3380CC4-5D6E-409C-BE32-E72D297353CC}">
              <c16:uniqueId val="{000000B0-9761-4483-8B27-D564EF574F89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MainSheet!$P$179:$R$179</c:f>
            </c:numRef>
          </c:val>
          <c:smooth val="0"/>
          <c:extLst>
            <c:ext xmlns:c16="http://schemas.microsoft.com/office/drawing/2014/chart" uri="{C3380CC4-5D6E-409C-BE32-E72D297353CC}">
              <c16:uniqueId val="{000000B1-9761-4483-8B27-D564EF574F89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MainSheet!$P$180:$R$180</c:f>
            </c:numRef>
          </c:val>
          <c:smooth val="0"/>
          <c:extLst>
            <c:ext xmlns:c16="http://schemas.microsoft.com/office/drawing/2014/chart" uri="{C3380CC4-5D6E-409C-BE32-E72D297353CC}">
              <c16:uniqueId val="{000000B2-9761-4483-8B27-D564EF574F89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MainSheet!$P$181:$R$181</c:f>
            </c:numRef>
          </c:val>
          <c:smooth val="0"/>
          <c:extLst>
            <c:ext xmlns:c16="http://schemas.microsoft.com/office/drawing/2014/chart" uri="{C3380CC4-5D6E-409C-BE32-E72D297353CC}">
              <c16:uniqueId val="{000000B3-9761-4483-8B27-D564EF574F89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MainSheet!$P$182:$R$182</c:f>
            </c:numRef>
          </c:val>
          <c:smooth val="0"/>
          <c:extLst>
            <c:ext xmlns:c16="http://schemas.microsoft.com/office/drawing/2014/chart" uri="{C3380CC4-5D6E-409C-BE32-E72D297353CC}">
              <c16:uniqueId val="{000000B4-9761-4483-8B27-D564EF574F89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MainSheet!$P$183:$R$183</c:f>
            </c:numRef>
          </c:val>
          <c:smooth val="0"/>
          <c:extLst>
            <c:ext xmlns:c16="http://schemas.microsoft.com/office/drawing/2014/chart" uri="{C3380CC4-5D6E-409C-BE32-E72D297353CC}">
              <c16:uniqueId val="{000000B5-9761-4483-8B27-D564EF574F89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MainSheet!$P$184:$R$184</c:f>
            </c:numRef>
          </c:val>
          <c:smooth val="0"/>
          <c:extLst>
            <c:ext xmlns:c16="http://schemas.microsoft.com/office/drawing/2014/chart" uri="{C3380CC4-5D6E-409C-BE32-E72D297353CC}">
              <c16:uniqueId val="{000000B6-9761-4483-8B27-D564EF574F89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MainSheet!$P$185:$R$185</c:f>
            </c:numRef>
          </c:val>
          <c:smooth val="0"/>
          <c:extLst>
            <c:ext xmlns:c16="http://schemas.microsoft.com/office/drawing/2014/chart" uri="{C3380CC4-5D6E-409C-BE32-E72D297353CC}">
              <c16:uniqueId val="{000000B7-9761-4483-8B27-D564EF574F89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MainSheet!$P$186:$R$186</c:f>
            </c:numRef>
          </c:val>
          <c:smooth val="0"/>
          <c:extLst>
            <c:ext xmlns:c16="http://schemas.microsoft.com/office/drawing/2014/chart" uri="{C3380CC4-5D6E-409C-BE32-E72D297353CC}">
              <c16:uniqueId val="{000000B8-9761-4483-8B27-D564EF574F89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MainSheet!$P$187:$R$187</c:f>
            </c:numRef>
          </c:val>
          <c:smooth val="0"/>
          <c:extLst>
            <c:ext xmlns:c16="http://schemas.microsoft.com/office/drawing/2014/chart" uri="{C3380CC4-5D6E-409C-BE32-E72D297353CC}">
              <c16:uniqueId val="{000000B9-9761-4483-8B27-D564EF574F89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MainSheet!$P$188:$R$188</c:f>
            </c:numRef>
          </c:val>
          <c:smooth val="0"/>
          <c:extLst>
            <c:ext xmlns:c16="http://schemas.microsoft.com/office/drawing/2014/chart" uri="{C3380CC4-5D6E-409C-BE32-E72D297353CC}">
              <c16:uniqueId val="{000000BA-9761-4483-8B27-D564EF574F89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MainSheet!$P$189:$R$189</c:f>
            </c:numRef>
          </c:val>
          <c:smooth val="0"/>
          <c:extLst>
            <c:ext xmlns:c16="http://schemas.microsoft.com/office/drawing/2014/chart" uri="{C3380CC4-5D6E-409C-BE32-E72D297353CC}">
              <c16:uniqueId val="{000000BB-9761-4483-8B27-D564EF574F89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MainSheet!$P$190:$R$190</c:f>
            </c:numRef>
          </c:val>
          <c:smooth val="0"/>
          <c:extLst>
            <c:ext xmlns:c16="http://schemas.microsoft.com/office/drawing/2014/chart" uri="{C3380CC4-5D6E-409C-BE32-E72D297353CC}">
              <c16:uniqueId val="{000000BC-9761-4483-8B27-D564EF574F89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MainSheet!$P$191:$R$191</c:f>
            </c:numRef>
          </c:val>
          <c:smooth val="0"/>
          <c:extLst>
            <c:ext xmlns:c16="http://schemas.microsoft.com/office/drawing/2014/chart" uri="{C3380CC4-5D6E-409C-BE32-E72D297353CC}">
              <c16:uniqueId val="{000000BD-9761-4483-8B27-D564EF574F89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MainSheet!$P$192:$R$192</c:f>
            </c:numRef>
          </c:val>
          <c:smooth val="0"/>
          <c:extLst>
            <c:ext xmlns:c16="http://schemas.microsoft.com/office/drawing/2014/chart" uri="{C3380CC4-5D6E-409C-BE32-E72D297353CC}">
              <c16:uniqueId val="{000000BE-9761-4483-8B27-D564EF574F89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MainSheet!$P$193:$R$193</c:f>
            </c:numRef>
          </c:val>
          <c:smooth val="0"/>
          <c:extLst>
            <c:ext xmlns:c16="http://schemas.microsoft.com/office/drawing/2014/chart" uri="{C3380CC4-5D6E-409C-BE32-E72D297353CC}">
              <c16:uniqueId val="{000000BF-9761-4483-8B27-D564EF574F89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MainSheet!$P$194:$R$194</c:f>
            </c:numRef>
          </c:val>
          <c:smooth val="0"/>
          <c:extLst>
            <c:ext xmlns:c16="http://schemas.microsoft.com/office/drawing/2014/chart" uri="{C3380CC4-5D6E-409C-BE32-E72D297353CC}">
              <c16:uniqueId val="{000000C0-9761-4483-8B27-D564EF574F89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MainSheet!$P$195:$R$195</c:f>
            </c:numRef>
          </c:val>
          <c:smooth val="0"/>
          <c:extLst>
            <c:ext xmlns:c16="http://schemas.microsoft.com/office/drawing/2014/chart" uri="{C3380CC4-5D6E-409C-BE32-E72D297353CC}">
              <c16:uniqueId val="{000000C1-9761-4483-8B27-D564EF574F89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MainSheet!$P$196:$R$196</c:f>
            </c:numRef>
          </c:val>
          <c:smooth val="0"/>
          <c:extLst>
            <c:ext xmlns:c16="http://schemas.microsoft.com/office/drawing/2014/chart" uri="{C3380CC4-5D6E-409C-BE32-E72D297353CC}">
              <c16:uniqueId val="{000000C2-9761-4483-8B27-D564EF574F89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MainSheet!$P$197:$R$197</c:f>
            </c:numRef>
          </c:val>
          <c:smooth val="0"/>
          <c:extLst>
            <c:ext xmlns:c16="http://schemas.microsoft.com/office/drawing/2014/chart" uri="{C3380CC4-5D6E-409C-BE32-E72D297353CC}">
              <c16:uniqueId val="{000000C3-9761-4483-8B27-D564EF574F89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MainSheet!$P$198:$R$198</c:f>
            </c:numRef>
          </c:val>
          <c:smooth val="0"/>
          <c:extLst>
            <c:ext xmlns:c16="http://schemas.microsoft.com/office/drawing/2014/chart" uri="{C3380CC4-5D6E-409C-BE32-E72D297353CC}">
              <c16:uniqueId val="{000000C4-9761-4483-8B27-D564EF574F89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MainSheet!$P$199:$R$199</c:f>
            </c:numRef>
          </c:val>
          <c:smooth val="0"/>
          <c:extLst>
            <c:ext xmlns:c16="http://schemas.microsoft.com/office/drawing/2014/chart" uri="{C3380CC4-5D6E-409C-BE32-E72D297353CC}">
              <c16:uniqueId val="{000000C5-9761-4483-8B27-D564EF574F89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MainSheet!$P$200:$R$200</c:f>
            </c:numRef>
          </c:val>
          <c:smooth val="0"/>
          <c:extLst>
            <c:ext xmlns:c16="http://schemas.microsoft.com/office/drawing/2014/chart" uri="{C3380CC4-5D6E-409C-BE32-E72D297353CC}">
              <c16:uniqueId val="{000000C6-9761-4483-8B27-D564EF574F89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MainSheet!$P$201:$R$201</c:f>
            </c:numRef>
          </c:val>
          <c:smooth val="0"/>
          <c:extLst>
            <c:ext xmlns:c16="http://schemas.microsoft.com/office/drawing/2014/chart" uri="{C3380CC4-5D6E-409C-BE32-E72D297353CC}">
              <c16:uniqueId val="{000000CC-9761-4483-8B27-D564EF574F89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MainSheet!$P$202:$R$202</c:f>
            </c:numRef>
          </c:val>
          <c:smooth val="0"/>
          <c:extLst>
            <c:ext xmlns:c16="http://schemas.microsoft.com/office/drawing/2014/chart" uri="{C3380CC4-5D6E-409C-BE32-E72D297353CC}">
              <c16:uniqueId val="{00000000-9509-4E02-A530-D9953B1C7D42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MainSheet!$P$203:$R$203</c:f>
            </c:numRef>
          </c:val>
          <c:smooth val="0"/>
          <c:extLst>
            <c:ext xmlns:c16="http://schemas.microsoft.com/office/drawing/2014/chart" uri="{C3380CC4-5D6E-409C-BE32-E72D297353CC}">
              <c16:uniqueId val="{00000001-9509-4E02-A530-D9953B1C7D42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MainSheet!$P$204:$R$204</c:f>
            </c:numRef>
          </c:val>
          <c:smooth val="0"/>
          <c:extLst>
            <c:ext xmlns:c16="http://schemas.microsoft.com/office/drawing/2014/chart" uri="{C3380CC4-5D6E-409C-BE32-E72D297353CC}">
              <c16:uniqueId val="{00000002-9509-4E02-A530-D9953B1C7D42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MainSheet!$P$205:$R$205</c:f>
            </c:numRef>
          </c:val>
          <c:smooth val="0"/>
          <c:extLst>
            <c:ext xmlns:c16="http://schemas.microsoft.com/office/drawing/2014/chart" uri="{C3380CC4-5D6E-409C-BE32-E72D297353CC}">
              <c16:uniqueId val="{00000003-9509-4E02-A530-D9953B1C7D42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MainSheet!$P$206:$R$206</c:f>
            </c:numRef>
          </c:val>
          <c:smooth val="0"/>
          <c:extLst>
            <c:ext xmlns:c16="http://schemas.microsoft.com/office/drawing/2014/chart" uri="{C3380CC4-5D6E-409C-BE32-E72D297353CC}">
              <c16:uniqueId val="{00000004-9509-4E02-A530-D9953B1C7D42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MainSheet!$P$207:$R$207</c:f>
            </c:numRef>
          </c:val>
          <c:smooth val="0"/>
          <c:extLst>
            <c:ext xmlns:c16="http://schemas.microsoft.com/office/drawing/2014/chart" uri="{C3380CC4-5D6E-409C-BE32-E72D297353CC}">
              <c16:uniqueId val="{00000005-9509-4E02-A530-D9953B1C7D42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MainSheet!$P$208:$R$208</c:f>
            </c:numRef>
          </c:val>
          <c:smooth val="0"/>
          <c:extLst>
            <c:ext xmlns:c16="http://schemas.microsoft.com/office/drawing/2014/chart" uri="{C3380CC4-5D6E-409C-BE32-E72D297353CC}">
              <c16:uniqueId val="{00000006-9509-4E02-A530-D9953B1C7D42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MainSheet!$P$209:$R$209</c:f>
            </c:numRef>
          </c:val>
          <c:smooth val="0"/>
          <c:extLst>
            <c:ext xmlns:c16="http://schemas.microsoft.com/office/drawing/2014/chart" uri="{C3380CC4-5D6E-409C-BE32-E72D297353CC}">
              <c16:uniqueId val="{00000007-9509-4E02-A530-D9953B1C7D42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MainSheet!$P$210:$R$210</c:f>
            </c:numRef>
          </c:val>
          <c:smooth val="0"/>
          <c:extLst>
            <c:ext xmlns:c16="http://schemas.microsoft.com/office/drawing/2014/chart" uri="{C3380CC4-5D6E-409C-BE32-E72D297353CC}">
              <c16:uniqueId val="{00000008-9509-4E02-A530-D9953B1C7D42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MainSheet!$P$211:$R$211</c:f>
            </c:numRef>
          </c:val>
          <c:smooth val="0"/>
          <c:extLst>
            <c:ext xmlns:c16="http://schemas.microsoft.com/office/drawing/2014/chart" uri="{C3380CC4-5D6E-409C-BE32-E72D297353CC}">
              <c16:uniqueId val="{00000009-9509-4E02-A530-D9953B1C7D42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MainSheet!$P$212:$R$212</c:f>
            </c:numRef>
          </c:val>
          <c:smooth val="0"/>
          <c:extLst>
            <c:ext xmlns:c16="http://schemas.microsoft.com/office/drawing/2014/chart" uri="{C3380CC4-5D6E-409C-BE32-E72D297353CC}">
              <c16:uniqueId val="{0000000A-9509-4E02-A530-D9953B1C7D42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MainSheet!$P$213:$R$213</c:f>
            </c:numRef>
          </c:val>
          <c:smooth val="0"/>
          <c:extLst>
            <c:ext xmlns:c16="http://schemas.microsoft.com/office/drawing/2014/chart" uri="{C3380CC4-5D6E-409C-BE32-E72D297353CC}">
              <c16:uniqueId val="{0000000B-9509-4E02-A530-D9953B1C7D42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MainSheet!$P$214:$R$214</c:f>
            </c:numRef>
          </c:val>
          <c:smooth val="0"/>
          <c:extLst>
            <c:ext xmlns:c16="http://schemas.microsoft.com/office/drawing/2014/chart" uri="{C3380CC4-5D6E-409C-BE32-E72D297353CC}">
              <c16:uniqueId val="{0000000C-9509-4E02-A530-D9953B1C7D42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MainSheet!$P$215:$R$215</c:f>
            </c:numRef>
          </c:val>
          <c:smooth val="0"/>
          <c:extLst>
            <c:ext xmlns:c16="http://schemas.microsoft.com/office/drawing/2014/chart" uri="{C3380CC4-5D6E-409C-BE32-E72D297353CC}">
              <c16:uniqueId val="{0000000D-9509-4E02-A530-D9953B1C7D42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MainSheet!$P$216:$R$216</c:f>
            </c:numRef>
          </c:val>
          <c:smooth val="0"/>
          <c:extLst>
            <c:ext xmlns:c16="http://schemas.microsoft.com/office/drawing/2014/chart" uri="{C3380CC4-5D6E-409C-BE32-E72D297353CC}">
              <c16:uniqueId val="{0000000E-9509-4E02-A530-D9953B1C7D42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MainSheet!$P$217:$R$217</c:f>
            </c:numRef>
          </c:val>
          <c:smooth val="0"/>
          <c:extLst>
            <c:ext xmlns:c16="http://schemas.microsoft.com/office/drawing/2014/chart" uri="{C3380CC4-5D6E-409C-BE32-E72D297353CC}">
              <c16:uniqueId val="{0000000F-9509-4E02-A530-D9953B1C7D42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MainSheet!$P$218:$R$218</c:f>
            </c:numRef>
          </c:val>
          <c:smooth val="0"/>
          <c:extLst>
            <c:ext xmlns:c16="http://schemas.microsoft.com/office/drawing/2014/chart" uri="{C3380CC4-5D6E-409C-BE32-E72D297353CC}">
              <c16:uniqueId val="{00000010-9509-4E02-A530-D9953B1C7D42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MainSheet!$P$219:$R$219</c:f>
            </c:numRef>
          </c:val>
          <c:smooth val="0"/>
          <c:extLst>
            <c:ext xmlns:c16="http://schemas.microsoft.com/office/drawing/2014/chart" uri="{C3380CC4-5D6E-409C-BE32-E72D297353CC}">
              <c16:uniqueId val="{00000011-9509-4E02-A530-D9953B1C7D42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MainSheet!$P$220:$R$220</c:f>
            </c:numRef>
          </c:val>
          <c:smooth val="0"/>
          <c:extLst>
            <c:ext xmlns:c16="http://schemas.microsoft.com/office/drawing/2014/chart" uri="{C3380CC4-5D6E-409C-BE32-E72D297353CC}">
              <c16:uniqueId val="{00000012-9509-4E02-A530-D9953B1C7D42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MainSheet!$P$221:$R$221</c:f>
            </c:numRef>
          </c:val>
          <c:smooth val="0"/>
          <c:extLst>
            <c:ext xmlns:c16="http://schemas.microsoft.com/office/drawing/2014/chart" uri="{C3380CC4-5D6E-409C-BE32-E72D297353CC}">
              <c16:uniqueId val="{00000013-9509-4E02-A530-D9953B1C7D42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MainSheet!$P$222:$R$222</c:f>
            </c:numRef>
          </c:val>
          <c:smooth val="0"/>
          <c:extLst>
            <c:ext xmlns:c16="http://schemas.microsoft.com/office/drawing/2014/chart" uri="{C3380CC4-5D6E-409C-BE32-E72D297353CC}">
              <c16:uniqueId val="{00000014-9509-4E02-A530-D9953B1C7D42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MainSheet!$P$223:$R$223</c:f>
            </c:numRef>
          </c:val>
          <c:smooth val="0"/>
          <c:extLst>
            <c:ext xmlns:c16="http://schemas.microsoft.com/office/drawing/2014/chart" uri="{C3380CC4-5D6E-409C-BE32-E72D297353CC}">
              <c16:uniqueId val="{00000015-9509-4E02-A530-D9953B1C7D42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MainSheet!$P$224:$R$224</c:f>
            </c:numRef>
          </c:val>
          <c:smooth val="0"/>
          <c:extLst>
            <c:ext xmlns:c16="http://schemas.microsoft.com/office/drawing/2014/chart" uri="{C3380CC4-5D6E-409C-BE32-E72D297353CC}">
              <c16:uniqueId val="{00000016-9509-4E02-A530-D9953B1C7D42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MainSheet!$P$225:$R$225</c:f>
            </c:numRef>
          </c:val>
          <c:smooth val="0"/>
          <c:extLst>
            <c:ext xmlns:c16="http://schemas.microsoft.com/office/drawing/2014/chart" uri="{C3380CC4-5D6E-409C-BE32-E72D297353CC}">
              <c16:uniqueId val="{00000017-9509-4E02-A530-D9953B1C7D42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MainSheet!$P$226:$R$226</c:f>
            </c:numRef>
          </c:val>
          <c:smooth val="0"/>
          <c:extLst>
            <c:ext xmlns:c16="http://schemas.microsoft.com/office/drawing/2014/chart" uri="{C3380CC4-5D6E-409C-BE32-E72D297353CC}">
              <c16:uniqueId val="{00000018-9509-4E02-A530-D9953B1C7D42}"/>
            </c:ext>
          </c:extLst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MainSheet!$P$227:$R$227</c:f>
            </c:numRef>
          </c:val>
          <c:smooth val="0"/>
          <c:extLst>
            <c:ext xmlns:c16="http://schemas.microsoft.com/office/drawing/2014/chart" uri="{C3380CC4-5D6E-409C-BE32-E72D297353CC}">
              <c16:uniqueId val="{00000019-9509-4E02-A530-D9953B1C7D42}"/>
            </c:ext>
          </c:extLst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MainSheet!$P$228:$R$228</c:f>
            </c:numRef>
          </c:val>
          <c:smooth val="0"/>
          <c:extLst>
            <c:ext xmlns:c16="http://schemas.microsoft.com/office/drawing/2014/chart" uri="{C3380CC4-5D6E-409C-BE32-E72D297353CC}">
              <c16:uniqueId val="{0000001A-9509-4E02-A530-D9953B1C7D42}"/>
            </c:ext>
          </c:extLst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MainSheet!$P$229:$R$229</c:f>
            </c:numRef>
          </c:val>
          <c:smooth val="0"/>
          <c:extLst>
            <c:ext xmlns:c16="http://schemas.microsoft.com/office/drawing/2014/chart" uri="{C3380CC4-5D6E-409C-BE32-E72D297353CC}">
              <c16:uniqueId val="{0000001B-9509-4E02-A530-D9953B1C7D42}"/>
            </c:ext>
          </c:extLst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MainSheet!$P$230:$R$230</c:f>
            </c:numRef>
          </c:val>
          <c:smooth val="0"/>
          <c:extLst>
            <c:ext xmlns:c16="http://schemas.microsoft.com/office/drawing/2014/chart" uri="{C3380CC4-5D6E-409C-BE32-E72D297353CC}">
              <c16:uniqueId val="{0000001C-9509-4E02-A530-D9953B1C7D42}"/>
            </c:ext>
          </c:extLst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MainSheet!$P$231:$R$231</c:f>
            </c:numRef>
          </c:val>
          <c:smooth val="0"/>
          <c:extLst>
            <c:ext xmlns:c16="http://schemas.microsoft.com/office/drawing/2014/chart" uri="{C3380CC4-5D6E-409C-BE32-E72D297353CC}">
              <c16:uniqueId val="{0000001D-9509-4E02-A530-D9953B1C7D42}"/>
            </c:ext>
          </c:extLst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MainSheet!$P$232:$R$232</c:f>
            </c:numRef>
          </c:val>
          <c:smooth val="0"/>
          <c:extLst>
            <c:ext xmlns:c16="http://schemas.microsoft.com/office/drawing/2014/chart" uri="{C3380CC4-5D6E-409C-BE32-E72D297353CC}">
              <c16:uniqueId val="{0000001E-9509-4E02-A530-D9953B1C7D42}"/>
            </c:ext>
          </c:extLst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MainSheet!$P$233:$R$233</c:f>
            </c:numRef>
          </c:val>
          <c:smooth val="0"/>
          <c:extLst>
            <c:ext xmlns:c16="http://schemas.microsoft.com/office/drawing/2014/chart" uri="{C3380CC4-5D6E-409C-BE32-E72D297353CC}">
              <c16:uniqueId val="{0000001F-9509-4E02-A530-D9953B1C7D42}"/>
            </c:ext>
          </c:extLst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MainSheet!$P$234:$R$234</c:f>
            </c:numRef>
          </c:val>
          <c:smooth val="0"/>
          <c:extLst>
            <c:ext xmlns:c16="http://schemas.microsoft.com/office/drawing/2014/chart" uri="{C3380CC4-5D6E-409C-BE32-E72D297353CC}">
              <c16:uniqueId val="{00000020-9509-4E02-A530-D9953B1C7D42}"/>
            </c:ext>
          </c:extLst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MainSheet!$P$235:$R$235</c:f>
            </c:numRef>
          </c:val>
          <c:smooth val="0"/>
          <c:extLst>
            <c:ext xmlns:c16="http://schemas.microsoft.com/office/drawing/2014/chart" uri="{C3380CC4-5D6E-409C-BE32-E72D297353CC}">
              <c16:uniqueId val="{00000021-9509-4E02-A530-D9953B1C7D42}"/>
            </c:ext>
          </c:extLst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MainSheet!$P$236:$R$236</c:f>
            </c:numRef>
          </c:val>
          <c:smooth val="0"/>
          <c:extLst>
            <c:ext xmlns:c16="http://schemas.microsoft.com/office/drawing/2014/chart" uri="{C3380CC4-5D6E-409C-BE32-E72D297353CC}">
              <c16:uniqueId val="{00000022-9509-4E02-A530-D9953B1C7D42}"/>
            </c:ext>
          </c:extLst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MainSheet!$P$237:$R$237</c:f>
            </c:numRef>
          </c:val>
          <c:smooth val="0"/>
          <c:extLst>
            <c:ext xmlns:c16="http://schemas.microsoft.com/office/drawing/2014/chart" uri="{C3380CC4-5D6E-409C-BE32-E72D297353CC}">
              <c16:uniqueId val="{00000023-9509-4E02-A530-D9953B1C7D42}"/>
            </c:ext>
          </c:extLst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MainSheet!$P$238:$R$238</c:f>
            </c:numRef>
          </c:val>
          <c:smooth val="0"/>
          <c:extLst>
            <c:ext xmlns:c16="http://schemas.microsoft.com/office/drawing/2014/chart" uri="{C3380CC4-5D6E-409C-BE32-E72D297353CC}">
              <c16:uniqueId val="{00000024-9509-4E02-A530-D9953B1C7D42}"/>
            </c:ext>
          </c:extLst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MainSheet!$P$239:$R$239</c:f>
            </c:numRef>
          </c:val>
          <c:smooth val="0"/>
          <c:extLst>
            <c:ext xmlns:c16="http://schemas.microsoft.com/office/drawing/2014/chart" uri="{C3380CC4-5D6E-409C-BE32-E72D297353CC}">
              <c16:uniqueId val="{00000025-9509-4E02-A530-D9953B1C7D42}"/>
            </c:ext>
          </c:extLst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MainSheet!$P$240:$R$240</c:f>
            </c:numRef>
          </c:val>
          <c:smooth val="0"/>
          <c:extLst>
            <c:ext xmlns:c16="http://schemas.microsoft.com/office/drawing/2014/chart" uri="{C3380CC4-5D6E-409C-BE32-E72D297353CC}">
              <c16:uniqueId val="{00000026-9509-4E02-A530-D9953B1C7D42}"/>
            </c:ext>
          </c:extLst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MainSheet!$P$241:$R$241</c:f>
            </c:numRef>
          </c:val>
          <c:smooth val="0"/>
          <c:extLst>
            <c:ext xmlns:c16="http://schemas.microsoft.com/office/drawing/2014/chart" uri="{C3380CC4-5D6E-409C-BE32-E72D297353CC}">
              <c16:uniqueId val="{00000027-9509-4E02-A530-D9953B1C7D42}"/>
            </c:ext>
          </c:extLst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MainSheet!$P$242:$R$242</c:f>
            </c:numRef>
          </c:val>
          <c:smooth val="0"/>
          <c:extLst>
            <c:ext xmlns:c16="http://schemas.microsoft.com/office/drawing/2014/chart" uri="{C3380CC4-5D6E-409C-BE32-E72D297353CC}">
              <c16:uniqueId val="{00000028-9509-4E02-A530-D9953B1C7D42}"/>
            </c:ext>
          </c:extLst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MainSheet!$P$243:$R$243</c:f>
            </c:numRef>
          </c:val>
          <c:smooth val="0"/>
          <c:extLst>
            <c:ext xmlns:c16="http://schemas.microsoft.com/office/drawing/2014/chart" uri="{C3380CC4-5D6E-409C-BE32-E72D297353CC}">
              <c16:uniqueId val="{00000029-9509-4E02-A530-D9953B1C7D42}"/>
            </c:ext>
          </c:extLst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MainSheet!$P$244:$R$244</c:f>
            </c:numRef>
          </c:val>
          <c:smooth val="0"/>
          <c:extLst>
            <c:ext xmlns:c16="http://schemas.microsoft.com/office/drawing/2014/chart" uri="{C3380CC4-5D6E-409C-BE32-E72D297353CC}">
              <c16:uniqueId val="{0000002A-9509-4E02-A530-D9953B1C7D42}"/>
            </c:ext>
          </c:extLst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MainSheet!$P$245:$R$245</c:f>
            </c:numRef>
          </c:val>
          <c:smooth val="0"/>
          <c:extLst>
            <c:ext xmlns:c16="http://schemas.microsoft.com/office/drawing/2014/chart" uri="{C3380CC4-5D6E-409C-BE32-E72D297353CC}">
              <c16:uniqueId val="{0000002B-9509-4E02-A530-D9953B1C7D42}"/>
            </c:ext>
          </c:extLst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MainSheet!$P$246:$R$246</c:f>
            </c:numRef>
          </c:val>
          <c:smooth val="0"/>
          <c:extLst>
            <c:ext xmlns:c16="http://schemas.microsoft.com/office/drawing/2014/chart" uri="{C3380CC4-5D6E-409C-BE32-E72D297353CC}">
              <c16:uniqueId val="{0000002C-9509-4E02-A530-D9953B1C7D42}"/>
            </c:ext>
          </c:extLst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MainSheet!$P$247:$R$247</c:f>
            </c:numRef>
          </c:val>
          <c:smooth val="0"/>
          <c:extLst>
            <c:ext xmlns:c16="http://schemas.microsoft.com/office/drawing/2014/chart" uri="{C3380CC4-5D6E-409C-BE32-E72D297353CC}">
              <c16:uniqueId val="{0000002D-9509-4E02-A530-D9953B1C7D42}"/>
            </c:ext>
          </c:extLst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MainSheet!$P$248:$R$248</c:f>
            </c:numRef>
          </c:val>
          <c:smooth val="0"/>
          <c:extLst>
            <c:ext xmlns:c16="http://schemas.microsoft.com/office/drawing/2014/chart" uri="{C3380CC4-5D6E-409C-BE32-E72D297353CC}">
              <c16:uniqueId val="{0000002E-9509-4E02-A530-D9953B1C7D42}"/>
            </c:ext>
          </c:extLst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MainSheet!$P$249:$R$249</c:f>
            </c:numRef>
          </c:val>
          <c:smooth val="0"/>
          <c:extLst>
            <c:ext xmlns:c16="http://schemas.microsoft.com/office/drawing/2014/chart" uri="{C3380CC4-5D6E-409C-BE32-E72D297353CC}">
              <c16:uniqueId val="{0000002F-9509-4E02-A530-D9953B1C7D42}"/>
            </c:ext>
          </c:extLst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MainSheet!$P$250:$R$250</c:f>
            </c:numRef>
          </c:val>
          <c:smooth val="0"/>
          <c:extLst>
            <c:ext xmlns:c16="http://schemas.microsoft.com/office/drawing/2014/chart" uri="{C3380CC4-5D6E-409C-BE32-E72D297353CC}">
              <c16:uniqueId val="{00000030-9509-4E02-A530-D9953B1C7D42}"/>
            </c:ext>
          </c:extLst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MainSheet!$P$251:$R$251</c:f>
            </c:numRef>
          </c:val>
          <c:smooth val="0"/>
          <c:extLst>
            <c:ext xmlns:c16="http://schemas.microsoft.com/office/drawing/2014/chart" uri="{C3380CC4-5D6E-409C-BE32-E72D297353CC}">
              <c16:uniqueId val="{00000031-9509-4E02-A530-D9953B1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9768"/>
        <c:axId val="558645672"/>
      </c:line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Cycle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MainSheet!$U$452:$U$677</c:f>
            </c:numRef>
          </c:val>
          <c:extLst>
            <c:ext xmlns:c16="http://schemas.microsoft.com/office/drawing/2014/chart" uri="{C3380CC4-5D6E-409C-BE32-E72D297353CC}">
              <c16:uniqueId val="{00000000-BC38-462F-A3DF-B5794C8A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Cycle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MainSheet!$U$252:$U$451</c:f>
              <c:numCache>
                <c:formatCode>0.0000</c:formatCode>
                <c:ptCount val="4"/>
                <c:pt idx="0">
                  <c:v>1.2092055666730779</c:v>
                </c:pt>
                <c:pt idx="1">
                  <c:v>1.2098074129954455</c:v>
                </c:pt>
                <c:pt idx="2">
                  <c:v>1.2118261778018073</c:v>
                </c:pt>
                <c:pt idx="3">
                  <c:v>1.2254680766997474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F-4CAA-BFA0-9C870178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MainSheet!$U$2:$U$251</c:f>
            </c:numRef>
          </c:val>
          <c:extLst>
            <c:ext xmlns:c16="http://schemas.microsoft.com/office/drawing/2014/chart" uri="{C3380CC4-5D6E-409C-BE32-E72D297353CC}">
              <c16:uniqueId val="{00000000-4EA7-406F-9909-C4EDD50D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Delta_trad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MainSheet!$AC$452:$AC$677</c:f>
            </c:numRef>
          </c:val>
          <c:extLst>
            <c:ext xmlns:c16="http://schemas.microsoft.com/office/drawing/2014/chart" uri="{C3380CC4-5D6E-409C-BE32-E72D297353CC}">
              <c16:uniqueId val="{00000000-B161-431F-8538-96F23448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Delta_trad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MainSheet!$AC$252:$AC$451</c:f>
              <c:numCache>
                <c:formatCode>0.0%</c:formatCode>
                <c:ptCount val="4"/>
                <c:pt idx="0">
                  <c:v>1.8879132676431265E-2</c:v>
                </c:pt>
                <c:pt idx="1">
                  <c:v>8.3782886030180137E-2</c:v>
                </c:pt>
                <c:pt idx="2">
                  <c:v>5.7972920224608759E-2</c:v>
                </c:pt>
                <c:pt idx="3">
                  <c:v>1.7763568394002505E-15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5-41B3-87DF-39738F9A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Delta_trad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MainSheet!$AC$2:$AC$251</c:f>
            </c:numRef>
          </c:val>
          <c:extLst>
            <c:ext xmlns:c16="http://schemas.microsoft.com/office/drawing/2014/chart" uri="{C3380CC4-5D6E-409C-BE32-E72D297353CC}">
              <c16:uniqueId val="{00000000-4EB0-4816-A0F8-E61AFD6C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39768"/>
        <c:axId val="558645672"/>
      </c:barChart>
      <c:catAx>
        <c:axId val="5586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5672"/>
        <c:crosses val="autoZero"/>
        <c:auto val="1"/>
        <c:lblAlgn val="ctr"/>
        <c:lblOffset val="100"/>
        <c:noMultiLvlLbl val="0"/>
      </c:catAx>
      <c:valAx>
        <c:axId val="55864567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18926</xdr:colOff>
      <xdr:row>688</xdr:row>
      <xdr:rowOff>77952</xdr:rowOff>
    </xdr:from>
    <xdr:to>
      <xdr:col>23</xdr:col>
      <xdr:colOff>245556</xdr:colOff>
      <xdr:row>702</xdr:row>
      <xdr:rowOff>140185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77C1CD-7FA6-404E-8AB6-9CD22CE83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16565</xdr:colOff>
      <xdr:row>688</xdr:row>
      <xdr:rowOff>33130</xdr:rowOff>
    </xdr:from>
    <xdr:to>
      <xdr:col>16</xdr:col>
      <xdr:colOff>243194</xdr:colOff>
      <xdr:row>702</xdr:row>
      <xdr:rowOff>95363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449348-2419-4EB4-BEC5-C709B10D9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24847</xdr:colOff>
      <xdr:row>688</xdr:row>
      <xdr:rowOff>74544</xdr:rowOff>
    </xdr:from>
    <xdr:to>
      <xdr:col>9</xdr:col>
      <xdr:colOff>251477</xdr:colOff>
      <xdr:row>702</xdr:row>
      <xdr:rowOff>136777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08D9AC-4B98-410D-9135-5B40C79C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488674</xdr:colOff>
      <xdr:row>703</xdr:row>
      <xdr:rowOff>165652</xdr:rowOff>
    </xdr:from>
    <xdr:to>
      <xdr:col>23</xdr:col>
      <xdr:colOff>102391</xdr:colOff>
      <xdr:row>718</xdr:row>
      <xdr:rowOff>37385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8FEAA-3D00-4A13-AFD7-163B4B37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704</xdr:row>
      <xdr:rowOff>0</xdr:rowOff>
    </xdr:from>
    <xdr:to>
      <xdr:col>16</xdr:col>
      <xdr:colOff>226629</xdr:colOff>
      <xdr:row>718</xdr:row>
      <xdr:rowOff>62233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CABD49-76FF-40DB-AD23-3D8B9A51F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140804</xdr:colOff>
      <xdr:row>703</xdr:row>
      <xdr:rowOff>173935</xdr:rowOff>
    </xdr:from>
    <xdr:to>
      <xdr:col>9</xdr:col>
      <xdr:colOff>367434</xdr:colOff>
      <xdr:row>718</xdr:row>
      <xdr:rowOff>45668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E44F2A-9254-433D-A91A-6D025DD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488674</xdr:colOff>
      <xdr:row>718</xdr:row>
      <xdr:rowOff>165652</xdr:rowOff>
    </xdr:from>
    <xdr:to>
      <xdr:col>23</xdr:col>
      <xdr:colOff>102391</xdr:colOff>
      <xdr:row>733</xdr:row>
      <xdr:rowOff>37385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28125B7-1FA6-4E7D-BE13-7ADDC0554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719</xdr:row>
      <xdr:rowOff>0</xdr:rowOff>
    </xdr:from>
    <xdr:to>
      <xdr:col>16</xdr:col>
      <xdr:colOff>226629</xdr:colOff>
      <xdr:row>733</xdr:row>
      <xdr:rowOff>62233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84B763-4D46-430F-A1B3-3EBA88C45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140804</xdr:colOff>
      <xdr:row>718</xdr:row>
      <xdr:rowOff>173935</xdr:rowOff>
    </xdr:from>
    <xdr:to>
      <xdr:col>9</xdr:col>
      <xdr:colOff>367434</xdr:colOff>
      <xdr:row>733</xdr:row>
      <xdr:rowOff>45668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15F371-2727-4797-A1A7-E003B9CAC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5603</xdr:colOff>
      <xdr:row>59</xdr:row>
      <xdr:rowOff>169209</xdr:rowOff>
    </xdr:from>
    <xdr:to>
      <xdr:col>8</xdr:col>
      <xdr:colOff>341780</xdr:colOff>
      <xdr:row>74</xdr:row>
      <xdr:rowOff>54909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72EAF-496C-4C56-8CBA-43CA74F1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14</xdr:col>
      <xdr:colOff>470648</xdr:colOff>
      <xdr:row>74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02E7CD-803D-495E-A5B2-E8AAF9390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67235</xdr:colOff>
      <xdr:row>60</xdr:row>
      <xdr:rowOff>11206</xdr:rowOff>
    </xdr:from>
    <xdr:to>
      <xdr:col>21</xdr:col>
      <xdr:colOff>89647</xdr:colOff>
      <xdr:row>74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658687-294F-4EB3-9AE2-962F87DB8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5603</xdr:colOff>
      <xdr:row>59</xdr:row>
      <xdr:rowOff>169209</xdr:rowOff>
    </xdr:from>
    <xdr:to>
      <xdr:col>8</xdr:col>
      <xdr:colOff>341780</xdr:colOff>
      <xdr:row>74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3AD67-4217-4CDA-9E39-C6473556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14</xdr:col>
      <xdr:colOff>470648</xdr:colOff>
      <xdr:row>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882D3-3DBE-479A-8067-35F5055A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67235</xdr:colOff>
      <xdr:row>60</xdr:row>
      <xdr:rowOff>11206</xdr:rowOff>
    </xdr:from>
    <xdr:to>
      <xdr:col>21</xdr:col>
      <xdr:colOff>89647</xdr:colOff>
      <xdr:row>74</xdr:row>
      <xdr:rowOff>87406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EB499A-17E0-4FA8-AF4C-70B860AFA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294409</xdr:colOff>
      <xdr:row>52</xdr:row>
      <xdr:rowOff>65809</xdr:rowOff>
    </xdr:from>
    <xdr:to>
      <xdr:col>8</xdr:col>
      <xdr:colOff>17318</xdr:colOff>
      <xdr:row>66</xdr:row>
      <xdr:rowOff>142009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E5F2D2-6DBB-48BD-B0AD-BDA21769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329046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2594F-3745-4A9A-87BB-E4DD136B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68</xdr:row>
      <xdr:rowOff>103910</xdr:rowOff>
    </xdr:from>
    <xdr:to>
      <xdr:col>8</xdr:col>
      <xdr:colOff>0</xdr:colOff>
      <xdr:row>82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D6DEF-BD46-4B8F-B804-C57FEBA1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103909</xdr:colOff>
      <xdr:row>68</xdr:row>
      <xdr:rowOff>107374</xdr:rowOff>
    </xdr:from>
    <xdr:to>
      <xdr:col>15</xdr:col>
      <xdr:colOff>432955</xdr:colOff>
      <xdr:row>82</xdr:row>
      <xdr:rowOff>183574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6B5EBE-C7B9-4998-897B-C9F00C97E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53</xdr:row>
      <xdr:rowOff>4762</xdr:rowOff>
    </xdr:from>
    <xdr:to>
      <xdr:col>8</xdr:col>
      <xdr:colOff>342900</xdr:colOff>
      <xdr:row>67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51A2A-F4A9-42B6-8277-B05116A1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68</xdr:row>
      <xdr:rowOff>161925</xdr:rowOff>
    </xdr:from>
    <xdr:to>
      <xdr:col>8</xdr:col>
      <xdr:colOff>400050</xdr:colOff>
      <xdr:row>83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694C-EF86-4798-9AEE-977D4138F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6894E-2160-4E5B-B2BE-C1A871C39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16</xdr:col>
      <xdr:colOff>304800</xdr:colOff>
      <xdr:row>83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920C2-B1D2-4A2D-88F6-CCB519C76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498661</xdr:colOff>
      <xdr:row>128</xdr:row>
      <xdr:rowOff>57150</xdr:rowOff>
    </xdr:from>
    <xdr:to>
      <xdr:col>18</xdr:col>
      <xdr:colOff>229720</xdr:colOff>
      <xdr:row>142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EA263-68F1-4DD7-8C8E-EDADDBD6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52</xdr:row>
      <xdr:rowOff>38099</xdr:rowOff>
    </xdr:from>
    <xdr:to>
      <xdr:col>16</xdr:col>
      <xdr:colOff>304800</xdr:colOff>
      <xdr:row>66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6B738-067E-4646-845D-A8F35E74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52</xdr:row>
      <xdr:rowOff>19050</xdr:rowOff>
    </xdr:from>
    <xdr:to>
      <xdr:col>8</xdr:col>
      <xdr:colOff>476250</xdr:colOff>
      <xdr:row>66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EBC0F-BC6D-43D1-9D2E-8CF3EB576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66</xdr:row>
      <xdr:rowOff>114300</xdr:rowOff>
    </xdr:from>
    <xdr:to>
      <xdr:col>16</xdr:col>
      <xdr:colOff>495300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D2D8E-C1CC-488D-936E-DEE70AB7C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67</xdr:row>
      <xdr:rowOff>61913</xdr:rowOff>
    </xdr:from>
    <xdr:to>
      <xdr:col>8</xdr:col>
      <xdr:colOff>323849</xdr:colOff>
      <xdr:row>81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CFC21-BD1A-4DEB-A54B-5534FF39B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692"/>
  <sheetViews>
    <sheetView zoomScale="85" zoomScaleNormal="85" workbookViewId="0">
      <pane ySplit="1" topLeftCell="A310" activePane="bottomLeft" state="frozen"/>
      <selection pane="bottomLeft" activeCell="AC313" sqref="AC313"/>
    </sheetView>
  </sheetViews>
  <sheetFormatPr defaultRowHeight="15" x14ac:dyDescent="0.25"/>
  <cols>
    <col min="1" max="1" width="9.140625" style="6"/>
    <col min="2" max="15" width="9.140625" style="6" customWidth="1"/>
    <col min="16" max="16" width="11.7109375" style="8" customWidth="1"/>
    <col min="17" max="18" width="11.7109375" style="6" customWidth="1"/>
    <col min="19" max="24" width="9.140625" style="6" customWidth="1"/>
    <col min="25" max="26" width="14.28515625" style="6" customWidth="1"/>
    <col min="27" max="29" width="14.42578125" style="6" customWidth="1"/>
    <col min="30" max="30" width="14.85546875" style="6" customWidth="1"/>
    <col min="31" max="33" width="9.140625" style="6" customWidth="1"/>
    <col min="34" max="34" width="9.140625" style="61" customWidth="1"/>
  </cols>
  <sheetData>
    <row r="1" spans="1:37" s="1" customFormat="1" ht="15.75" customHeight="1" x14ac:dyDescent="0.25">
      <c r="A1" s="38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9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33</v>
      </c>
      <c r="Z1" s="2" t="s">
        <v>33</v>
      </c>
      <c r="AA1" s="2" t="s">
        <v>35</v>
      </c>
      <c r="AB1" s="2" t="s">
        <v>36</v>
      </c>
      <c r="AC1" s="2" t="s">
        <v>37</v>
      </c>
      <c r="AD1" s="2" t="s">
        <v>38</v>
      </c>
      <c r="AE1" s="40" t="s">
        <v>31</v>
      </c>
      <c r="AF1" s="40" t="s">
        <v>34</v>
      </c>
      <c r="AG1" s="40" t="s">
        <v>34</v>
      </c>
      <c r="AH1" s="40" t="s">
        <v>73</v>
      </c>
      <c r="AI1" s="1" t="s">
        <v>41</v>
      </c>
      <c r="AJ1" s="1" t="s">
        <v>86</v>
      </c>
      <c r="AK1" s="1" t="s">
        <v>94</v>
      </c>
    </row>
    <row r="2" spans="1:37" hidden="1" x14ac:dyDescent="0.25">
      <c r="A2" s="6">
        <v>1</v>
      </c>
      <c r="B2" s="6">
        <v>3</v>
      </c>
      <c r="C2" s="6">
        <v>4</v>
      </c>
      <c r="D2" s="6">
        <v>1</v>
      </c>
      <c r="F2" s="6">
        <v>0</v>
      </c>
      <c r="L2" s="6">
        <v>1</v>
      </c>
      <c r="M2" s="16" t="s">
        <v>23</v>
      </c>
      <c r="N2" s="41">
        <v>3.9661881000000001</v>
      </c>
      <c r="O2" s="44">
        <v>96</v>
      </c>
      <c r="P2" s="5">
        <v>1.0441409759176394</v>
      </c>
      <c r="Q2" s="5">
        <v>0.91171801251205098</v>
      </c>
      <c r="R2" s="5">
        <v>1.0441410115703096</v>
      </c>
      <c r="S2" s="6">
        <v>2</v>
      </c>
      <c r="T2" s="6">
        <v>2</v>
      </c>
      <c r="U2" s="5">
        <v>1.3569933498121467</v>
      </c>
      <c r="V2" s="5">
        <v>1.6811491233875437</v>
      </c>
      <c r="W2" s="48">
        <v>0.73692328716160138</v>
      </c>
      <c r="X2" s="42">
        <v>1.3623668752438394</v>
      </c>
      <c r="Y2" s="42">
        <v>1.35699335026448</v>
      </c>
      <c r="Z2" s="6">
        <v>1.35699335026448</v>
      </c>
      <c r="AA2" s="4">
        <f>IF($L2=1,1-$U2/X2,1-$V2/X2)</f>
        <v>3.9442572550296706E-3</v>
      </c>
      <c r="AB2" s="4">
        <f t="shared" ref="AB2:AB65" si="0">IF($L2=1,1-$U2/Y2,1-$V2/Y2)</f>
        <v>3.3333491522569147E-10</v>
      </c>
      <c r="AC2" s="4">
        <f t="shared" ref="AC2:AC65" si="1">IF($L2=1,1-$U2/Z2,1-$V2/Z2)</f>
        <v>3.3333491522569147E-10</v>
      </c>
      <c r="AD2" s="4">
        <f>IF(OR(Q2&gt;P2,Q2&gt;R2),-(ABS(P2-1)+ABS(Q2-1)+ABS(R2-1))/B2,(ABS(P2-1)+ABS(Q2-1)+ABS(R2-1))/B2)</f>
        <v>5.8854658325299347E-2</v>
      </c>
      <c r="AE2" s="4" t="s">
        <v>32</v>
      </c>
      <c r="AF2" s="4" t="b">
        <f>IF(L2=1,U2&lt;=Y2,V2&lt;=Y2)</f>
        <v>1</v>
      </c>
      <c r="AG2" s="6" t="b">
        <f t="shared" ref="AG2:AG65" si="2">IF(L2=1,U2&lt;=Z2,V2&lt;=Z2)</f>
        <v>1</v>
      </c>
      <c r="AI2" t="s">
        <v>39</v>
      </c>
    </row>
    <row r="3" spans="1:37" hidden="1" x14ac:dyDescent="0.25">
      <c r="A3" s="6">
        <v>2</v>
      </c>
      <c r="B3" s="6">
        <v>3</v>
      </c>
      <c r="C3" s="6">
        <v>4</v>
      </c>
      <c r="D3" s="6">
        <v>1</v>
      </c>
      <c r="F3" s="6">
        <v>0</v>
      </c>
      <c r="L3" s="6">
        <v>2</v>
      </c>
      <c r="M3" s="16" t="s">
        <v>23</v>
      </c>
      <c r="N3" s="41">
        <v>2.3025188999999999</v>
      </c>
      <c r="O3" s="6">
        <v>123</v>
      </c>
      <c r="P3" s="5">
        <v>1.0876579427391655</v>
      </c>
      <c r="Q3" s="5">
        <v>0.93327867426112576</v>
      </c>
      <c r="R3" s="5">
        <v>0.97906338299970885</v>
      </c>
      <c r="S3" s="6">
        <v>3</v>
      </c>
      <c r="T3" s="6">
        <v>1</v>
      </c>
      <c r="U3" s="5">
        <v>1.3775509838794839</v>
      </c>
      <c r="V3" s="5">
        <v>1.6655838065327486</v>
      </c>
      <c r="W3" s="6">
        <v>0.725925945175388</v>
      </c>
      <c r="X3" s="42">
        <v>1.6860848775505888</v>
      </c>
      <c r="Y3" s="42">
        <v>1.66558380653275</v>
      </c>
      <c r="Z3" s="6">
        <v>1.6811491244816901</v>
      </c>
      <c r="AA3" s="4">
        <f t="shared" ref="AA3:AA65" si="3">IF($L3=1,1-$U3/X3,1-$V3/X3)</f>
        <v>1.2158979236930545E-2</v>
      </c>
      <c r="AB3" s="4">
        <f t="shared" si="0"/>
        <v>7.7715611723760958E-16</v>
      </c>
      <c r="AC3" s="4">
        <f t="shared" si="1"/>
        <v>9.2587372067545193E-3</v>
      </c>
      <c r="AD3" s="4">
        <f t="shared" ref="AD3:AD66" si="4">IF(OR(Q3&gt;P3,Q3&gt;R3),-(ABS(P3-1)+ABS(Q3-1)+ABS(R3-1))/B3,(ABS(P3-1)+ABS(Q3-1)+ABS(R3-1))/B3)</f>
        <v>5.8438628492776958E-2</v>
      </c>
      <c r="AE3" s="4" t="s">
        <v>32</v>
      </c>
      <c r="AF3" s="4" t="b">
        <f>IF(L3=1,U3&lt;=Y3,V3&lt;=Y3)</f>
        <v>1</v>
      </c>
      <c r="AG3" s="6" t="b">
        <f t="shared" si="2"/>
        <v>1</v>
      </c>
      <c r="AI3" t="s">
        <v>39</v>
      </c>
      <c r="AJ3" t="str">
        <f>IF(R3=MIN(P3:R3),"W3","no")</f>
        <v>no</v>
      </c>
      <c r="AK3" t="str">
        <f>IF(AB3&gt;AB2,"YES","NO")</f>
        <v>NO</v>
      </c>
    </row>
    <row r="4" spans="1:37" hidden="1" x14ac:dyDescent="0.25">
      <c r="A4" s="6">
        <v>3</v>
      </c>
      <c r="B4" s="6">
        <v>3</v>
      </c>
      <c r="C4" s="6">
        <v>4</v>
      </c>
      <c r="D4" s="6">
        <v>1</v>
      </c>
      <c r="F4" s="6">
        <v>0</v>
      </c>
      <c r="L4" s="6">
        <v>2</v>
      </c>
      <c r="M4" s="16" t="s">
        <v>24</v>
      </c>
      <c r="N4" s="41">
        <v>0.8016588</v>
      </c>
      <c r="O4" s="6">
        <v>39</v>
      </c>
      <c r="P4" s="5">
        <v>1.0272052338573461</v>
      </c>
      <c r="Q4" s="5">
        <v>0.94338850707556132</v>
      </c>
      <c r="R4" s="5">
        <v>1.0294062590670927</v>
      </c>
      <c r="S4" s="6">
        <v>2</v>
      </c>
      <c r="T4" s="6">
        <v>2</v>
      </c>
      <c r="U4" s="5">
        <v>1.3576819846709767</v>
      </c>
      <c r="V4" s="5">
        <v>1.6789794183261073</v>
      </c>
      <c r="W4" s="6">
        <v>0.73654950959840715</v>
      </c>
      <c r="X4" s="42">
        <v>1.6860848775505888</v>
      </c>
      <c r="Y4" s="42">
        <v>1.67897941832611</v>
      </c>
      <c r="Z4" s="6">
        <v>1.6811491244816901</v>
      </c>
      <c r="AA4" s="4">
        <f t="shared" si="3"/>
        <v>4.2141764742019694E-3</v>
      </c>
      <c r="AB4" s="4">
        <f t="shared" si="0"/>
        <v>1.5543122344752192E-15</v>
      </c>
      <c r="AC4" s="4">
        <f t="shared" si="1"/>
        <v>1.290608979290675E-3</v>
      </c>
      <c r="AD4" s="4">
        <f t="shared" si="4"/>
        <v>3.7740995282959156E-2</v>
      </c>
      <c r="AE4" s="4" t="s">
        <v>32</v>
      </c>
      <c r="AF4" s="4" t="b">
        <f t="shared" ref="AF4:AF67" si="5">IF(L4=1,U4&lt;=Y4,V4&lt;=Y4)</f>
        <v>1</v>
      </c>
      <c r="AG4" s="6" t="b">
        <f t="shared" si="2"/>
        <v>1</v>
      </c>
      <c r="AH4" s="61" t="str">
        <f>IF(AA5&gt;AA4,"BA","WLA")</f>
        <v>WLA</v>
      </c>
      <c r="AI4" t="s">
        <v>39</v>
      </c>
    </row>
    <row r="5" spans="1:37" hidden="1" x14ac:dyDescent="0.25">
      <c r="A5" s="6">
        <v>4</v>
      </c>
      <c r="B5" s="6">
        <v>3</v>
      </c>
      <c r="C5" s="6">
        <v>4</v>
      </c>
      <c r="D5" s="6">
        <v>1</v>
      </c>
      <c r="F5" s="6">
        <v>0</v>
      </c>
      <c r="L5" s="6">
        <v>2</v>
      </c>
      <c r="M5" s="16" t="s">
        <v>25</v>
      </c>
      <c r="N5" s="41">
        <v>4.51504E-2</v>
      </c>
      <c r="O5" s="6">
        <v>3</v>
      </c>
      <c r="P5" s="5">
        <v>1</v>
      </c>
      <c r="Q5" s="5">
        <v>1</v>
      </c>
      <c r="R5" s="5">
        <v>1</v>
      </c>
      <c r="S5" s="6">
        <v>2</v>
      </c>
      <c r="T5" s="6">
        <v>2</v>
      </c>
      <c r="U5" s="5">
        <v>1.3623668752438394</v>
      </c>
      <c r="V5" s="5">
        <v>1.6860848775505888</v>
      </c>
      <c r="W5" s="6">
        <v>0.73401667213981392</v>
      </c>
      <c r="X5" s="42">
        <v>1.6860848775505888</v>
      </c>
      <c r="Y5" s="42">
        <v>1.6860848775505901</v>
      </c>
      <c r="Z5" s="6">
        <v>1.6860848775505901</v>
      </c>
      <c r="AA5" s="4">
        <f t="shared" si="3"/>
        <v>0</v>
      </c>
      <c r="AB5" s="4">
        <f t="shared" si="0"/>
        <v>7.7715611723760958E-16</v>
      </c>
      <c r="AC5" s="4">
        <f t="shared" si="1"/>
        <v>7.7715611723760958E-16</v>
      </c>
      <c r="AD5" s="4">
        <f t="shared" si="4"/>
        <v>0</v>
      </c>
      <c r="AE5" s="4" t="s">
        <v>32</v>
      </c>
      <c r="AF5" s="4" t="b">
        <f t="shared" si="5"/>
        <v>1</v>
      </c>
      <c r="AG5" s="6" t="b">
        <f t="shared" si="2"/>
        <v>1</v>
      </c>
      <c r="AI5" t="s">
        <v>39</v>
      </c>
    </row>
    <row r="6" spans="1:37" hidden="1" x14ac:dyDescent="0.25">
      <c r="A6" s="6">
        <v>5</v>
      </c>
      <c r="B6" s="6">
        <v>3</v>
      </c>
      <c r="C6" s="6">
        <v>4</v>
      </c>
      <c r="D6" s="6">
        <v>1</v>
      </c>
      <c r="E6" s="6">
        <v>0</v>
      </c>
      <c r="F6" s="6">
        <v>0.4</v>
      </c>
      <c r="G6" s="6">
        <v>200</v>
      </c>
      <c r="H6" s="6" t="b">
        <v>1</v>
      </c>
      <c r="I6" s="6">
        <v>0.5</v>
      </c>
      <c r="J6" s="6">
        <v>0</v>
      </c>
      <c r="K6" s="6">
        <v>0</v>
      </c>
      <c r="L6" s="6">
        <v>1</v>
      </c>
      <c r="M6" s="16" t="s">
        <v>23</v>
      </c>
      <c r="N6" s="6">
        <v>2.0724433000000002</v>
      </c>
      <c r="O6" s="6">
        <v>96</v>
      </c>
      <c r="P6" s="5">
        <v>0.92636668381845022</v>
      </c>
      <c r="Q6" s="5">
        <v>1.1505478546285979</v>
      </c>
      <c r="R6" s="5">
        <v>0.92308546155295201</v>
      </c>
      <c r="S6" s="6">
        <v>2</v>
      </c>
      <c r="T6" s="6">
        <v>2</v>
      </c>
      <c r="U6" s="5">
        <v>1.098230315565466</v>
      </c>
      <c r="V6" s="5">
        <v>1.0306101987687175</v>
      </c>
      <c r="W6" s="48">
        <v>0.91055581495682103</v>
      </c>
      <c r="X6" s="42">
        <v>1.10474163169309</v>
      </c>
      <c r="Y6" s="42">
        <v>1.1144963692485099</v>
      </c>
      <c r="Z6" s="6">
        <v>1.1144963692485099</v>
      </c>
      <c r="AA6" s="4">
        <f>IF($L6=1,1-$U6/X6,1-$V6/X6)</f>
        <v>5.8939718942654373E-3</v>
      </c>
      <c r="AB6" s="4">
        <f t="shared" si="0"/>
        <v>1.459498131340875E-2</v>
      </c>
      <c r="AC6" s="4">
        <f t="shared" si="1"/>
        <v>1.459498131340875E-2</v>
      </c>
      <c r="AD6" s="4">
        <f t="shared" si="4"/>
        <v>-0.10036523641906521</v>
      </c>
      <c r="AE6" s="4" t="s">
        <v>32</v>
      </c>
      <c r="AF6" s="4" t="b">
        <f t="shared" si="5"/>
        <v>1</v>
      </c>
      <c r="AG6" s="6" t="b">
        <f t="shared" si="2"/>
        <v>1</v>
      </c>
    </row>
    <row r="7" spans="1:37" hidden="1" x14ac:dyDescent="0.25">
      <c r="A7" s="6">
        <v>6</v>
      </c>
      <c r="B7" s="6">
        <v>3</v>
      </c>
      <c r="C7" s="6">
        <v>4</v>
      </c>
      <c r="D7" s="6">
        <v>1</v>
      </c>
      <c r="E7" s="6">
        <v>0</v>
      </c>
      <c r="F7" s="6">
        <v>0.4</v>
      </c>
      <c r="G7" s="6">
        <v>200</v>
      </c>
      <c r="H7" s="6" t="b">
        <v>1</v>
      </c>
      <c r="I7" s="6">
        <v>0.5</v>
      </c>
      <c r="J7" s="6">
        <v>0</v>
      </c>
      <c r="K7" s="6">
        <v>0</v>
      </c>
      <c r="L7" s="6">
        <v>2</v>
      </c>
      <c r="M7" s="16" t="s">
        <v>23</v>
      </c>
      <c r="N7" s="6">
        <v>1.9516986999999999</v>
      </c>
      <c r="O7" s="6">
        <v>110</v>
      </c>
      <c r="P7" s="5">
        <v>0.92555370558379257</v>
      </c>
      <c r="Q7" s="5">
        <v>1.1822935870792441</v>
      </c>
      <c r="R7" s="5">
        <v>0.89215270733696339</v>
      </c>
      <c r="S7" s="6">
        <v>3</v>
      </c>
      <c r="T7" s="6">
        <v>1</v>
      </c>
      <c r="U7" s="42">
        <v>1.1092170076828998</v>
      </c>
      <c r="V7" s="42">
        <v>1.016886106508671</v>
      </c>
      <c r="W7" s="48">
        <v>0.90153684362354958</v>
      </c>
      <c r="X7" s="42">
        <v>1.0577856264867529</v>
      </c>
      <c r="Y7" s="42">
        <v>1.0697170819992501</v>
      </c>
      <c r="Z7" s="6">
        <v>1.08890275101892</v>
      </c>
      <c r="AA7" s="4">
        <f t="shared" si="3"/>
        <v>3.8665225688424676E-2</v>
      </c>
      <c r="AB7" s="4">
        <f t="shared" si="0"/>
        <v>4.9387802045603113E-2</v>
      </c>
      <c r="AC7" s="4">
        <f t="shared" si="1"/>
        <v>6.6136892796772595E-2</v>
      </c>
      <c r="AD7" s="4">
        <f t="shared" si="4"/>
        <v>-0.12152905805282939</v>
      </c>
      <c r="AE7" s="4" t="s">
        <v>32</v>
      </c>
      <c r="AF7" s="4" t="b">
        <f t="shared" si="5"/>
        <v>1</v>
      </c>
      <c r="AG7" s="6" t="b">
        <f t="shared" si="2"/>
        <v>1</v>
      </c>
      <c r="AJ7" t="str">
        <f>IF(R7=MIN(P7:R7),"W3","no")</f>
        <v>W3</v>
      </c>
      <c r="AK7" t="str">
        <f>IF(AB7&gt;AB6,"YES","NO")</f>
        <v>YES</v>
      </c>
    </row>
    <row r="8" spans="1:37" hidden="1" x14ac:dyDescent="0.25">
      <c r="A8" s="6">
        <v>7</v>
      </c>
      <c r="B8" s="6">
        <v>3</v>
      </c>
      <c r="C8" s="6">
        <v>4</v>
      </c>
      <c r="D8" s="6">
        <v>1</v>
      </c>
      <c r="E8" s="6">
        <v>0</v>
      </c>
      <c r="F8" s="6">
        <v>0.4</v>
      </c>
      <c r="G8" s="6">
        <v>200</v>
      </c>
      <c r="H8" s="6" t="b">
        <v>1</v>
      </c>
      <c r="I8" s="6">
        <v>0.5</v>
      </c>
      <c r="J8" s="6">
        <v>0</v>
      </c>
      <c r="K8" s="6">
        <v>0</v>
      </c>
      <c r="L8" s="6">
        <v>2</v>
      </c>
      <c r="M8" s="16" t="s">
        <v>24</v>
      </c>
      <c r="N8" s="6">
        <v>0.57254539999999998</v>
      </c>
      <c r="O8" s="6">
        <v>31</v>
      </c>
      <c r="P8" s="5">
        <v>0.90594005701937863</v>
      </c>
      <c r="Q8" s="5">
        <v>1.1946672586394502</v>
      </c>
      <c r="R8" s="5">
        <v>0.89939268434117137</v>
      </c>
      <c r="S8" s="6">
        <v>2</v>
      </c>
      <c r="T8" s="6">
        <v>2</v>
      </c>
      <c r="U8" s="42">
        <v>1.0987947428313642</v>
      </c>
      <c r="V8" s="42">
        <v>1.0291086063155697</v>
      </c>
      <c r="W8" s="6">
        <v>0.91008808198627633</v>
      </c>
      <c r="X8" s="42">
        <v>1.0577856264867529</v>
      </c>
      <c r="Y8" s="42">
        <v>1.07650969590613</v>
      </c>
      <c r="Z8" s="6">
        <v>1.08890275101892</v>
      </c>
      <c r="AA8" s="4">
        <f t="shared" si="3"/>
        <v>2.7110427153778649E-2</v>
      </c>
      <c r="AB8" s="4">
        <f t="shared" si="0"/>
        <v>4.4032199404076322E-2</v>
      </c>
      <c r="AC8" s="4">
        <f t="shared" si="1"/>
        <v>5.4912290971254385E-2</v>
      </c>
      <c r="AD8" s="4">
        <f t="shared" si="4"/>
        <v>-0.12977817242630008</v>
      </c>
      <c r="AE8" s="4" t="s">
        <v>32</v>
      </c>
      <c r="AF8" s="4" t="b">
        <f t="shared" si="5"/>
        <v>1</v>
      </c>
      <c r="AG8" s="6" t="b">
        <f t="shared" si="2"/>
        <v>1</v>
      </c>
      <c r="AH8" s="61" t="str">
        <f>IF(AA9&gt;AA8,"BA","WLA")</f>
        <v>WLA</v>
      </c>
    </row>
    <row r="9" spans="1:37" hidden="1" x14ac:dyDescent="0.25">
      <c r="A9" s="6">
        <v>8</v>
      </c>
      <c r="B9" s="6">
        <v>3</v>
      </c>
      <c r="C9" s="6">
        <v>4</v>
      </c>
      <c r="D9" s="6">
        <v>1</v>
      </c>
      <c r="E9" s="6">
        <v>0</v>
      </c>
      <c r="F9" s="6">
        <v>0.4</v>
      </c>
      <c r="G9" s="6">
        <v>200</v>
      </c>
      <c r="H9" s="6" t="b">
        <v>1</v>
      </c>
      <c r="I9" s="6">
        <v>0.5</v>
      </c>
      <c r="J9" s="6">
        <v>0</v>
      </c>
      <c r="K9" s="6">
        <v>0</v>
      </c>
      <c r="L9" s="6">
        <v>2</v>
      </c>
      <c r="M9" s="16" t="s">
        <v>25</v>
      </c>
      <c r="N9" s="6">
        <v>4.73033E-2</v>
      </c>
      <c r="O9" s="6">
        <v>3</v>
      </c>
      <c r="P9" s="5">
        <v>1</v>
      </c>
      <c r="Q9" s="5">
        <v>1</v>
      </c>
      <c r="R9" s="5">
        <v>1</v>
      </c>
      <c r="S9" s="6">
        <v>3</v>
      </c>
      <c r="T9" s="6">
        <v>1</v>
      </c>
      <c r="U9" s="42">
        <v>1.1153040289054117</v>
      </c>
      <c r="V9" s="42">
        <v>1.0427395640803927</v>
      </c>
      <c r="W9" s="6">
        <v>0.89661650463275555</v>
      </c>
      <c r="X9" s="42">
        <v>1.0577856264867529</v>
      </c>
      <c r="Y9" s="42">
        <v>1.05778562648675</v>
      </c>
      <c r="Z9" s="6">
        <v>1.05778562648675</v>
      </c>
      <c r="AA9" s="4">
        <f t="shared" si="3"/>
        <v>1.4224113118584403E-2</v>
      </c>
      <c r="AB9" s="4">
        <f t="shared" si="0"/>
        <v>1.4224113118581627E-2</v>
      </c>
      <c r="AC9" s="4">
        <f t="shared" si="1"/>
        <v>1.4224113118581627E-2</v>
      </c>
      <c r="AD9" s="4">
        <f t="shared" si="4"/>
        <v>0</v>
      </c>
      <c r="AE9" s="4" t="s">
        <v>32</v>
      </c>
      <c r="AF9" s="4" t="b">
        <f t="shared" si="5"/>
        <v>1</v>
      </c>
      <c r="AG9" s="6" t="b">
        <f t="shared" si="2"/>
        <v>1</v>
      </c>
    </row>
    <row r="10" spans="1:37" hidden="1" x14ac:dyDescent="0.25">
      <c r="A10" s="6">
        <v>9</v>
      </c>
      <c r="B10" s="6">
        <v>3</v>
      </c>
      <c r="C10" s="6">
        <v>4</v>
      </c>
      <c r="D10" s="6">
        <v>1</v>
      </c>
      <c r="E10" s="6">
        <v>0</v>
      </c>
      <c r="F10" s="6">
        <v>0.4</v>
      </c>
      <c r="G10" s="6">
        <v>200</v>
      </c>
      <c r="H10" s="6" t="b">
        <v>1</v>
      </c>
      <c r="I10" s="6">
        <v>0.5</v>
      </c>
      <c r="J10" s="6">
        <v>1</v>
      </c>
      <c r="K10" s="6">
        <v>0</v>
      </c>
      <c r="L10" s="6">
        <v>1</v>
      </c>
      <c r="M10" s="16" t="s">
        <v>23</v>
      </c>
      <c r="N10" s="6">
        <v>1.9831297000000001</v>
      </c>
      <c r="O10" s="6">
        <v>120</v>
      </c>
      <c r="P10" s="5">
        <v>1.1615264235192919</v>
      </c>
      <c r="Q10" s="5">
        <v>0.72344549599809505</v>
      </c>
      <c r="R10" s="5">
        <v>1.1150280804826134</v>
      </c>
      <c r="S10" s="6">
        <v>1</v>
      </c>
      <c r="T10" s="6">
        <v>3</v>
      </c>
      <c r="U10" s="42">
        <v>0.96787863427732646</v>
      </c>
      <c r="V10" s="42">
        <v>0.81439888529425819</v>
      </c>
      <c r="W10" s="6">
        <v>1.0331873900147173</v>
      </c>
      <c r="X10" s="42">
        <v>0.98539723129486512</v>
      </c>
      <c r="Y10" s="42">
        <v>0.97647179168634501</v>
      </c>
      <c r="Z10" s="6">
        <v>0.97647179168634501</v>
      </c>
      <c r="AA10" s="4">
        <f t="shared" si="3"/>
        <v>1.7778208078094826E-2</v>
      </c>
      <c r="AB10" s="4">
        <f t="shared" si="0"/>
        <v>8.8002105971524136E-3</v>
      </c>
      <c r="AC10" s="4">
        <f t="shared" si="1"/>
        <v>8.8002105971524136E-3</v>
      </c>
      <c r="AD10" s="4">
        <f t="shared" si="4"/>
        <v>0.18436966933460341</v>
      </c>
      <c r="AE10" s="4" t="s">
        <v>32</v>
      </c>
      <c r="AF10" s="4" t="b">
        <f t="shared" si="5"/>
        <v>1</v>
      </c>
      <c r="AG10" s="6" t="b">
        <f t="shared" si="2"/>
        <v>1</v>
      </c>
    </row>
    <row r="11" spans="1:37" hidden="1" x14ac:dyDescent="0.25">
      <c r="A11" s="6">
        <v>10</v>
      </c>
      <c r="B11" s="6">
        <v>3</v>
      </c>
      <c r="C11" s="6">
        <v>4</v>
      </c>
      <c r="D11" s="6">
        <v>1</v>
      </c>
      <c r="E11" s="6">
        <v>0</v>
      </c>
      <c r="F11" s="6">
        <v>0.4</v>
      </c>
      <c r="G11" s="6">
        <v>200</v>
      </c>
      <c r="H11" s="6" t="b">
        <v>1</v>
      </c>
      <c r="I11" s="6">
        <v>0.5</v>
      </c>
      <c r="J11" s="6">
        <v>1</v>
      </c>
      <c r="K11" s="6">
        <v>0</v>
      </c>
      <c r="L11" s="6">
        <v>2</v>
      </c>
      <c r="M11" s="16" t="s">
        <v>23</v>
      </c>
      <c r="N11" s="6">
        <v>1.7041671</v>
      </c>
      <c r="O11" s="6">
        <v>102</v>
      </c>
      <c r="P11" s="5">
        <v>1.0668818030424723</v>
      </c>
      <c r="Q11" s="5">
        <v>0.83301410973743839</v>
      </c>
      <c r="R11" s="5">
        <v>1.1001040872200896</v>
      </c>
      <c r="S11" s="6">
        <v>3</v>
      </c>
      <c r="T11" s="6">
        <v>1</v>
      </c>
      <c r="U11" s="42">
        <v>0.97341717403808814</v>
      </c>
      <c r="V11" s="42">
        <v>0.7699777633698085</v>
      </c>
      <c r="W11" s="6">
        <v>1.0273087702486661</v>
      </c>
      <c r="X11" s="42">
        <v>0.8049202050650256</v>
      </c>
      <c r="Y11" s="42">
        <v>0.78239276215141296</v>
      </c>
      <c r="Z11" s="6">
        <v>0.79340245276156096</v>
      </c>
      <c r="AA11" s="4">
        <f t="shared" si="3"/>
        <v>4.3411062954239354E-2</v>
      </c>
      <c r="AB11" s="4">
        <f t="shared" si="0"/>
        <v>1.5867987770574299E-2</v>
      </c>
      <c r="AC11" s="4">
        <f t="shared" si="1"/>
        <v>2.9524347082894864E-2</v>
      </c>
      <c r="AD11" s="4">
        <f t="shared" si="4"/>
        <v>0.11132392684170782</v>
      </c>
      <c r="AE11" s="4" t="s">
        <v>32</v>
      </c>
      <c r="AF11" s="4" t="b">
        <f t="shared" si="5"/>
        <v>1</v>
      </c>
      <c r="AG11" s="6" t="b">
        <f t="shared" si="2"/>
        <v>1</v>
      </c>
      <c r="AJ11" t="str">
        <f>IF(R11=MIN(P11:R11),"W3","no")</f>
        <v>no</v>
      </c>
    </row>
    <row r="12" spans="1:37" hidden="1" x14ac:dyDescent="0.25">
      <c r="A12" s="6">
        <v>11</v>
      </c>
      <c r="B12" s="6">
        <v>3</v>
      </c>
      <c r="C12" s="6">
        <v>4</v>
      </c>
      <c r="D12" s="6">
        <v>1</v>
      </c>
      <c r="E12" s="6">
        <v>0</v>
      </c>
      <c r="F12" s="6">
        <v>0.4</v>
      </c>
      <c r="G12" s="6">
        <v>200</v>
      </c>
      <c r="H12" s="6" t="b">
        <v>1</v>
      </c>
      <c r="I12" s="6">
        <v>0.5</v>
      </c>
      <c r="J12" s="6">
        <v>1</v>
      </c>
      <c r="K12" s="6">
        <v>0</v>
      </c>
      <c r="L12" s="6">
        <v>2</v>
      </c>
      <c r="M12" s="16" t="s">
        <v>24</v>
      </c>
      <c r="N12" s="6">
        <v>0.69720400000000005</v>
      </c>
      <c r="O12" s="6">
        <v>36</v>
      </c>
      <c r="P12" s="5">
        <v>1.0814289005588775</v>
      </c>
      <c r="Q12" s="5">
        <v>0.82799233488565982</v>
      </c>
      <c r="R12" s="5">
        <v>1.0905787645554628</v>
      </c>
      <c r="S12" s="6">
        <v>2</v>
      </c>
      <c r="T12" s="6">
        <v>2</v>
      </c>
      <c r="U12" s="42">
        <v>0.97105959690982968</v>
      </c>
      <c r="V12" s="42">
        <v>0.78982056574416282</v>
      </c>
      <c r="W12" s="6">
        <v>1.0298029113581353</v>
      </c>
      <c r="X12" s="42">
        <v>0.8049202050650256</v>
      </c>
      <c r="Y12" s="42">
        <v>0.79660495333581804</v>
      </c>
      <c r="Z12" s="6">
        <v>0.79340245276156096</v>
      </c>
      <c r="AA12" s="4">
        <f t="shared" si="3"/>
        <v>1.875917541372063E-2</v>
      </c>
      <c r="AB12" s="4">
        <f t="shared" si="0"/>
        <v>8.5166274239762974E-3</v>
      </c>
      <c r="AC12" s="4">
        <f t="shared" si="1"/>
        <v>4.5145903002073995E-3</v>
      </c>
      <c r="AD12" s="4">
        <f t="shared" si="4"/>
        <v>0.11467177674289349</v>
      </c>
      <c r="AE12" s="4" t="s">
        <v>32</v>
      </c>
      <c r="AF12" s="4" t="b">
        <f t="shared" si="5"/>
        <v>1</v>
      </c>
      <c r="AG12" s="6" t="b">
        <f t="shared" si="2"/>
        <v>1</v>
      </c>
      <c r="AH12" s="61" t="str">
        <f>IF(AA13&gt;AA12,"BA","WLA")</f>
        <v>BA</v>
      </c>
    </row>
    <row r="13" spans="1:37" hidden="1" x14ac:dyDescent="0.25">
      <c r="A13" s="6">
        <v>12</v>
      </c>
      <c r="B13" s="6">
        <v>3</v>
      </c>
      <c r="C13" s="6">
        <v>4</v>
      </c>
      <c r="D13" s="6">
        <v>1</v>
      </c>
      <c r="E13" s="6">
        <v>0</v>
      </c>
      <c r="F13" s="6">
        <v>0.4</v>
      </c>
      <c r="G13" s="6">
        <v>200</v>
      </c>
      <c r="H13" s="6" t="b">
        <v>1</v>
      </c>
      <c r="I13" s="6">
        <v>0.5</v>
      </c>
      <c r="J13" s="6">
        <v>1</v>
      </c>
      <c r="K13" s="6">
        <v>0</v>
      </c>
      <c r="L13" s="6">
        <v>2</v>
      </c>
      <c r="M13" s="16" t="s">
        <v>25</v>
      </c>
      <c r="N13" s="6">
        <v>4.7060100000000001E-2</v>
      </c>
      <c r="O13" s="6">
        <v>3</v>
      </c>
      <c r="P13" s="5">
        <v>1</v>
      </c>
      <c r="Q13" s="5">
        <v>1</v>
      </c>
      <c r="R13" s="5">
        <v>1</v>
      </c>
      <c r="S13" s="6">
        <v>3</v>
      </c>
      <c r="T13" s="6">
        <v>1</v>
      </c>
      <c r="U13" s="42">
        <v>0.98763035804823518</v>
      </c>
      <c r="V13" s="42">
        <v>0.7856060408183263</v>
      </c>
      <c r="W13" s="6">
        <v>1.0125245663531544</v>
      </c>
      <c r="X13" s="42">
        <v>0.8049202050650256</v>
      </c>
      <c r="Y13" s="42">
        <v>0.80492020506502604</v>
      </c>
      <c r="Z13" s="6">
        <v>0.80492020506502604</v>
      </c>
      <c r="AA13" s="4">
        <f t="shared" si="3"/>
        <v>2.3995129113623115E-2</v>
      </c>
      <c r="AB13" s="4">
        <f t="shared" si="0"/>
        <v>2.399512911362367E-2</v>
      </c>
      <c r="AC13" s="4">
        <f t="shared" si="1"/>
        <v>2.399512911362367E-2</v>
      </c>
      <c r="AD13" s="4">
        <f t="shared" si="4"/>
        <v>0</v>
      </c>
      <c r="AE13" s="4" t="s">
        <v>32</v>
      </c>
      <c r="AF13" s="4" t="b">
        <f t="shared" si="5"/>
        <v>1</v>
      </c>
      <c r="AG13" s="6" t="b">
        <f t="shared" si="2"/>
        <v>1</v>
      </c>
    </row>
    <row r="14" spans="1:37" hidden="1" x14ac:dyDescent="0.25">
      <c r="A14" s="6">
        <v>13</v>
      </c>
      <c r="B14" s="6">
        <v>3</v>
      </c>
      <c r="C14" s="6">
        <v>4</v>
      </c>
      <c r="D14" s="6">
        <v>1</v>
      </c>
      <c r="E14" s="6">
        <v>0</v>
      </c>
      <c r="F14" s="6">
        <v>0.4</v>
      </c>
      <c r="G14" s="6">
        <v>200</v>
      </c>
      <c r="H14" s="6" t="b">
        <v>1</v>
      </c>
      <c r="I14" s="6">
        <v>1</v>
      </c>
      <c r="J14" s="6">
        <v>0</v>
      </c>
      <c r="K14" s="6">
        <v>0</v>
      </c>
      <c r="L14" s="6">
        <v>1</v>
      </c>
      <c r="M14" s="16" t="s">
        <v>23</v>
      </c>
      <c r="N14" s="6">
        <v>2.4183170999999999</v>
      </c>
      <c r="O14" s="6">
        <v>138</v>
      </c>
      <c r="P14" s="5">
        <v>0.65314553472878922</v>
      </c>
      <c r="Q14" s="5">
        <v>1.1147477921329867</v>
      </c>
      <c r="R14" s="5">
        <v>1.2321066731382242</v>
      </c>
      <c r="S14" s="6">
        <v>2</v>
      </c>
      <c r="T14" s="6">
        <v>2</v>
      </c>
      <c r="U14" s="42">
        <v>1.0318049026092528</v>
      </c>
      <c r="V14" s="42">
        <v>0.91196637347673226</v>
      </c>
      <c r="W14" s="6">
        <v>0.9691754686095948</v>
      </c>
      <c r="X14" s="42">
        <v>1.1323874823541225</v>
      </c>
      <c r="Y14" s="42">
        <v>1.15023210158845</v>
      </c>
      <c r="Z14" s="6">
        <v>1.15023210158845</v>
      </c>
      <c r="AA14" s="4">
        <f t="shared" si="3"/>
        <v>8.8823464858308276E-2</v>
      </c>
      <c r="AB14" s="4">
        <f t="shared" si="0"/>
        <v>0.10295939299177215</v>
      </c>
      <c r="AC14" s="4">
        <f t="shared" si="1"/>
        <v>0.10295939299177215</v>
      </c>
      <c r="AD14" s="4">
        <f t="shared" si="4"/>
        <v>-0.23123631018080723</v>
      </c>
      <c r="AE14" s="4" t="s">
        <v>32</v>
      </c>
      <c r="AF14" s="4" t="b">
        <f t="shared" si="5"/>
        <v>1</v>
      </c>
      <c r="AG14" s="6" t="b">
        <f t="shared" si="2"/>
        <v>1</v>
      </c>
    </row>
    <row r="15" spans="1:37" hidden="1" x14ac:dyDescent="0.25">
      <c r="A15" s="6">
        <v>14</v>
      </c>
      <c r="B15" s="6">
        <v>3</v>
      </c>
      <c r="C15" s="6">
        <v>4</v>
      </c>
      <c r="D15" s="6">
        <v>1</v>
      </c>
      <c r="E15" s="6">
        <v>0</v>
      </c>
      <c r="F15" s="6">
        <v>0.4</v>
      </c>
      <c r="G15" s="6">
        <v>200</v>
      </c>
      <c r="H15" s="6" t="b">
        <v>1</v>
      </c>
      <c r="I15" s="6">
        <v>1</v>
      </c>
      <c r="J15" s="6">
        <v>0</v>
      </c>
      <c r="K15" s="6">
        <v>0</v>
      </c>
      <c r="L15" s="6">
        <v>2</v>
      </c>
      <c r="M15" s="16" t="s">
        <v>23</v>
      </c>
      <c r="N15" s="6">
        <v>2.3740755</v>
      </c>
      <c r="O15" s="6">
        <v>141</v>
      </c>
      <c r="P15" s="5">
        <v>0.645968865580692</v>
      </c>
      <c r="Q15" s="5">
        <v>1.1259430471285734</v>
      </c>
      <c r="R15" s="5">
        <v>1.2280880872907345</v>
      </c>
      <c r="S15" s="6">
        <v>2</v>
      </c>
      <c r="T15" s="6">
        <v>2</v>
      </c>
      <c r="U15" s="42">
        <v>1.0318481233934722</v>
      </c>
      <c r="V15" s="42">
        <v>0.91185832258941257</v>
      </c>
      <c r="W15" s="6">
        <v>0.96913487298040313</v>
      </c>
      <c r="X15" s="42">
        <v>1.1568144293493443</v>
      </c>
      <c r="Y15" s="42">
        <v>1.234651890204</v>
      </c>
      <c r="Z15" s="6">
        <v>1.20872930453981</v>
      </c>
      <c r="AA15" s="4">
        <f t="shared" si="3"/>
        <v>0.21175056305072926</v>
      </c>
      <c r="AB15" s="4">
        <f t="shared" si="0"/>
        <v>0.26144500338573384</v>
      </c>
      <c r="AC15" s="4">
        <f t="shared" si="1"/>
        <v>0.24560584477880498</v>
      </c>
      <c r="AD15" s="4">
        <f t="shared" si="4"/>
        <v>-0.23602075627953864</v>
      </c>
      <c r="AE15" s="4" t="s">
        <v>32</v>
      </c>
      <c r="AF15" s="4" t="b">
        <f t="shared" si="5"/>
        <v>1</v>
      </c>
      <c r="AG15" s="6" t="b">
        <f t="shared" si="2"/>
        <v>1</v>
      </c>
      <c r="AJ15" t="str">
        <f>IF(R15=MIN(P15:R15),"W3","no")</f>
        <v>no</v>
      </c>
      <c r="AK15" t="str">
        <f>IF(AB15&gt;AB14,"YES","NO")</f>
        <v>YES</v>
      </c>
    </row>
    <row r="16" spans="1:37" hidden="1" x14ac:dyDescent="0.25">
      <c r="A16" s="6">
        <v>15</v>
      </c>
      <c r="B16" s="6">
        <v>3</v>
      </c>
      <c r="C16" s="6">
        <v>4</v>
      </c>
      <c r="D16" s="6">
        <v>1</v>
      </c>
      <c r="E16" s="6">
        <v>0</v>
      </c>
      <c r="F16" s="6">
        <v>0.4</v>
      </c>
      <c r="G16" s="6">
        <v>200</v>
      </c>
      <c r="H16" s="6" t="b">
        <v>1</v>
      </c>
      <c r="I16" s="6">
        <v>1</v>
      </c>
      <c r="J16" s="6">
        <v>0</v>
      </c>
      <c r="K16" s="6">
        <v>0</v>
      </c>
      <c r="L16" s="6">
        <v>2</v>
      </c>
      <c r="M16" s="16" t="s">
        <v>24</v>
      </c>
      <c r="N16" s="6">
        <v>0.75678319999999999</v>
      </c>
      <c r="O16" s="6">
        <v>43</v>
      </c>
      <c r="P16" s="5">
        <v>0.645968865580692</v>
      </c>
      <c r="Q16" s="5">
        <v>1.1259430471285734</v>
      </c>
      <c r="R16" s="5">
        <v>1.2280880872907345</v>
      </c>
      <c r="S16" s="6">
        <v>2</v>
      </c>
      <c r="T16" s="6">
        <v>2</v>
      </c>
      <c r="U16" s="42">
        <v>1.0318481233934722</v>
      </c>
      <c r="V16" s="42">
        <v>0.91185832258941257</v>
      </c>
      <c r="W16" s="6">
        <v>0.96913487298040313</v>
      </c>
      <c r="X16" s="42">
        <v>1.1568144293493443</v>
      </c>
      <c r="Y16" s="42">
        <v>1.1868520134361</v>
      </c>
      <c r="Z16" s="6">
        <v>1.20872930453981</v>
      </c>
      <c r="AA16" s="4">
        <f t="shared" si="3"/>
        <v>0.21175056305072926</v>
      </c>
      <c r="AB16" s="4">
        <f t="shared" si="0"/>
        <v>0.23170006684366895</v>
      </c>
      <c r="AC16" s="4">
        <f t="shared" si="1"/>
        <v>0.24560584477880498</v>
      </c>
      <c r="AD16" s="4">
        <f t="shared" si="4"/>
        <v>-0.23602075627953864</v>
      </c>
      <c r="AE16" s="4" t="s">
        <v>32</v>
      </c>
      <c r="AF16" s="4" t="b">
        <f t="shared" si="5"/>
        <v>1</v>
      </c>
      <c r="AG16" s="6" t="b">
        <f t="shared" si="2"/>
        <v>1</v>
      </c>
      <c r="AH16" s="61" t="str">
        <f>IF(AA17&gt;AA16,"BA","WLA")</f>
        <v>WLA</v>
      </c>
    </row>
    <row r="17" spans="1:37" hidden="1" x14ac:dyDescent="0.25">
      <c r="A17" s="6">
        <v>16</v>
      </c>
      <c r="B17" s="6">
        <v>3</v>
      </c>
      <c r="C17" s="6">
        <v>4</v>
      </c>
      <c r="D17" s="6">
        <v>1</v>
      </c>
      <c r="E17" s="6">
        <v>0</v>
      </c>
      <c r="F17" s="6">
        <v>0.4</v>
      </c>
      <c r="G17" s="6">
        <v>200</v>
      </c>
      <c r="H17" s="6" t="b">
        <v>1</v>
      </c>
      <c r="I17" s="6">
        <v>1</v>
      </c>
      <c r="J17" s="6">
        <v>0</v>
      </c>
      <c r="K17" s="6">
        <v>0</v>
      </c>
      <c r="L17" s="6">
        <v>2</v>
      </c>
      <c r="M17" s="16" t="s">
        <v>25</v>
      </c>
      <c r="N17" s="6">
        <v>4.3692300000000003E-2</v>
      </c>
      <c r="O17" s="6">
        <v>3</v>
      </c>
      <c r="P17" s="5">
        <v>1</v>
      </c>
      <c r="Q17" s="5">
        <v>1</v>
      </c>
      <c r="R17" s="5">
        <v>1</v>
      </c>
      <c r="S17" s="6">
        <v>3</v>
      </c>
      <c r="T17" s="6">
        <v>1</v>
      </c>
      <c r="U17" s="42">
        <v>1.1260220817156346</v>
      </c>
      <c r="V17" s="42">
        <v>1.1074956864796148</v>
      </c>
      <c r="W17" s="6">
        <v>0.88808205117645267</v>
      </c>
      <c r="X17" s="42">
        <v>1.1568144293493443</v>
      </c>
      <c r="Y17" s="42">
        <v>1.1568144293493401</v>
      </c>
      <c r="Z17" s="6">
        <v>1.1568144293493401</v>
      </c>
      <c r="AA17" s="4">
        <f t="shared" si="3"/>
        <v>4.2633236255074203E-2</v>
      </c>
      <c r="AB17" s="4">
        <f t="shared" si="0"/>
        <v>4.2633236255070761E-2</v>
      </c>
      <c r="AC17" s="4">
        <f t="shared" si="1"/>
        <v>4.2633236255070761E-2</v>
      </c>
      <c r="AD17" s="4">
        <f t="shared" si="4"/>
        <v>0</v>
      </c>
      <c r="AE17" s="4" t="s">
        <v>32</v>
      </c>
      <c r="AF17" s="4" t="b">
        <f t="shared" si="5"/>
        <v>1</v>
      </c>
      <c r="AG17" s="6" t="b">
        <f t="shared" si="2"/>
        <v>1</v>
      </c>
    </row>
    <row r="18" spans="1:37" hidden="1" x14ac:dyDescent="0.25">
      <c r="A18" s="6">
        <v>17</v>
      </c>
      <c r="B18" s="6">
        <v>3</v>
      </c>
      <c r="C18" s="6">
        <v>4</v>
      </c>
      <c r="D18" s="6">
        <v>1</v>
      </c>
      <c r="E18" s="6">
        <v>0</v>
      </c>
      <c r="F18" s="6">
        <v>0.4</v>
      </c>
      <c r="G18" s="6">
        <v>200</v>
      </c>
      <c r="H18" s="6" t="b">
        <v>1</v>
      </c>
      <c r="I18" s="6">
        <v>1</v>
      </c>
      <c r="J18" s="6">
        <v>1</v>
      </c>
      <c r="K18" s="6">
        <v>0</v>
      </c>
      <c r="L18" s="6">
        <v>1</v>
      </c>
      <c r="M18" s="16" t="s">
        <v>23</v>
      </c>
      <c r="N18" s="6">
        <v>2.6588721</v>
      </c>
      <c r="O18" s="6">
        <v>150</v>
      </c>
      <c r="P18" s="5">
        <v>1.0243569676165254</v>
      </c>
      <c r="Q18" s="5">
        <v>0.88029089084641698</v>
      </c>
      <c r="R18" s="5">
        <v>1.0953521415370573</v>
      </c>
      <c r="S18" s="6">
        <v>1</v>
      </c>
      <c r="T18" s="6">
        <v>3</v>
      </c>
      <c r="U18" s="42">
        <v>0.93372041434104602</v>
      </c>
      <c r="V18" s="42">
        <v>0.76013686766039457</v>
      </c>
      <c r="W18" s="6">
        <v>1.0709844024409914</v>
      </c>
      <c r="X18" s="42">
        <v>0.98343374145785312</v>
      </c>
      <c r="Y18" s="42">
        <v>0.975999992695334</v>
      </c>
      <c r="Z18" s="6">
        <v>0.975999992695334</v>
      </c>
      <c r="AA18" s="4">
        <f t="shared" si="3"/>
        <v>5.0550764145138594E-2</v>
      </c>
      <c r="AB18" s="4">
        <f t="shared" si="0"/>
        <v>4.3319240441312079E-2</v>
      </c>
      <c r="AC18" s="4">
        <f t="shared" si="1"/>
        <v>4.3319240441312079E-2</v>
      </c>
      <c r="AD18" s="4">
        <f t="shared" si="4"/>
        <v>7.9806072769055228E-2</v>
      </c>
      <c r="AE18" s="4" t="s">
        <v>32</v>
      </c>
      <c r="AF18" s="4" t="b">
        <f t="shared" si="5"/>
        <v>1</v>
      </c>
      <c r="AG18" s="6" t="b">
        <f t="shared" si="2"/>
        <v>1</v>
      </c>
    </row>
    <row r="19" spans="1:37" hidden="1" x14ac:dyDescent="0.25">
      <c r="A19" s="6">
        <v>18</v>
      </c>
      <c r="B19" s="6">
        <v>3</v>
      </c>
      <c r="C19" s="6">
        <v>4</v>
      </c>
      <c r="D19" s="6">
        <v>1</v>
      </c>
      <c r="E19" s="6">
        <v>0</v>
      </c>
      <c r="F19" s="6">
        <v>0.4</v>
      </c>
      <c r="G19" s="6">
        <v>200</v>
      </c>
      <c r="H19" s="6" t="b">
        <v>1</v>
      </c>
      <c r="I19" s="6">
        <v>1</v>
      </c>
      <c r="J19" s="6">
        <v>1</v>
      </c>
      <c r="K19" s="6">
        <v>0</v>
      </c>
      <c r="L19" s="6">
        <v>2</v>
      </c>
      <c r="M19" s="16" t="s">
        <v>23</v>
      </c>
      <c r="N19" s="6">
        <v>2.2252586999999999</v>
      </c>
      <c r="O19" s="6">
        <v>126</v>
      </c>
      <c r="P19" s="5">
        <v>0.9924590797879318</v>
      </c>
      <c r="Q19" s="5">
        <v>0.90866596133473465</v>
      </c>
      <c r="R19" s="5">
        <v>1.0988749588773334</v>
      </c>
      <c r="S19" s="6">
        <v>1</v>
      </c>
      <c r="T19" s="6">
        <v>3</v>
      </c>
      <c r="U19" s="42">
        <v>0.93402592040851351</v>
      </c>
      <c r="V19" s="42">
        <v>0.75947813766102656</v>
      </c>
      <c r="W19" s="6">
        <v>1.0706340992792058</v>
      </c>
      <c r="X19" s="42">
        <v>0.82022593502112373</v>
      </c>
      <c r="Y19" s="42">
        <v>0.86510402895703598</v>
      </c>
      <c r="Z19" s="6">
        <v>0.80946248224637596</v>
      </c>
      <c r="AA19" s="4">
        <f t="shared" si="3"/>
        <v>7.4062273291239822E-2</v>
      </c>
      <c r="AB19" s="4">
        <f t="shared" si="0"/>
        <v>0.12209617313116816</v>
      </c>
      <c r="AC19" s="4">
        <f t="shared" si="1"/>
        <v>6.1750044852771357E-2</v>
      </c>
      <c r="AD19" s="4">
        <f t="shared" si="4"/>
        <v>6.5916639251555664E-2</v>
      </c>
      <c r="AE19" s="4" t="s">
        <v>32</v>
      </c>
      <c r="AF19" s="4" t="b">
        <f t="shared" si="5"/>
        <v>1</v>
      </c>
      <c r="AG19" s="6" t="b">
        <f t="shared" si="2"/>
        <v>1</v>
      </c>
      <c r="AJ19" t="str">
        <f>IF(R19=MIN(P19:R19),"W3","no")</f>
        <v>no</v>
      </c>
    </row>
    <row r="20" spans="1:37" hidden="1" x14ac:dyDescent="0.25">
      <c r="A20" s="6">
        <v>19</v>
      </c>
      <c r="B20" s="6">
        <v>3</v>
      </c>
      <c r="C20" s="6">
        <v>4</v>
      </c>
      <c r="D20" s="6">
        <v>1</v>
      </c>
      <c r="E20" s="6">
        <v>0</v>
      </c>
      <c r="F20" s="6">
        <v>0.4</v>
      </c>
      <c r="G20" s="6">
        <v>200</v>
      </c>
      <c r="H20" s="6" t="b">
        <v>1</v>
      </c>
      <c r="I20" s="6">
        <v>1</v>
      </c>
      <c r="J20" s="6">
        <v>1</v>
      </c>
      <c r="K20" s="6">
        <v>0</v>
      </c>
      <c r="L20" s="6">
        <v>2</v>
      </c>
      <c r="M20" s="16" t="s">
        <v>24</v>
      </c>
      <c r="N20" s="6">
        <v>0.87063679999999999</v>
      </c>
      <c r="O20" s="6">
        <v>42</v>
      </c>
      <c r="P20" s="5">
        <v>1.0043155462479061</v>
      </c>
      <c r="Q20" s="5">
        <v>0.85409466241385934</v>
      </c>
      <c r="R20" s="5">
        <v>1.1415897913382345</v>
      </c>
      <c r="S20" s="6">
        <v>2</v>
      </c>
      <c r="T20" s="6">
        <v>2</v>
      </c>
      <c r="U20" s="42">
        <v>0.96964096020193624</v>
      </c>
      <c r="V20" s="42">
        <v>0.80048060587282532</v>
      </c>
      <c r="W20" s="6">
        <v>1.0313095682258939</v>
      </c>
      <c r="X20" s="42">
        <v>0.82022593502112373</v>
      </c>
      <c r="Y20" s="42">
        <v>0.81225168914729595</v>
      </c>
      <c r="Z20" s="6">
        <v>0.80946248224637596</v>
      </c>
      <c r="AA20" s="4">
        <f t="shared" si="3"/>
        <v>2.4073036836844142E-2</v>
      </c>
      <c r="AB20" s="4">
        <f t="shared" si="0"/>
        <v>1.4491916030150653E-2</v>
      </c>
      <c r="AC20" s="4">
        <f t="shared" si="1"/>
        <v>1.1096099659399394E-2</v>
      </c>
      <c r="AD20" s="4">
        <f t="shared" si="4"/>
        <v>9.7270225057427065E-2</v>
      </c>
      <c r="AE20" s="4" t="s">
        <v>32</v>
      </c>
      <c r="AF20" s="4" t="b">
        <f t="shared" si="5"/>
        <v>1</v>
      </c>
      <c r="AG20" s="6" t="b">
        <f t="shared" si="2"/>
        <v>1</v>
      </c>
      <c r="AH20" s="61" t="str">
        <f>IF(AA21&gt;AA20,"BA","WLA")</f>
        <v>BA</v>
      </c>
    </row>
    <row r="21" spans="1:37" hidden="1" x14ac:dyDescent="0.25">
      <c r="A21" s="6">
        <v>20</v>
      </c>
      <c r="B21" s="6">
        <v>3</v>
      </c>
      <c r="C21" s="6">
        <v>4</v>
      </c>
      <c r="D21" s="6">
        <v>1</v>
      </c>
      <c r="E21" s="6">
        <v>0</v>
      </c>
      <c r="F21" s="6">
        <v>0.4</v>
      </c>
      <c r="G21" s="6">
        <v>200</v>
      </c>
      <c r="H21" s="6" t="b">
        <v>1</v>
      </c>
      <c r="I21" s="6">
        <v>1</v>
      </c>
      <c r="J21" s="6">
        <v>1</v>
      </c>
      <c r="K21" s="6">
        <v>0</v>
      </c>
      <c r="L21" s="6">
        <v>2</v>
      </c>
      <c r="M21" s="16" t="s">
        <v>25</v>
      </c>
      <c r="N21" s="6">
        <v>5.2717399999999998E-2</v>
      </c>
      <c r="O21" s="6">
        <v>3</v>
      </c>
      <c r="P21" s="5">
        <v>1</v>
      </c>
      <c r="Q21" s="5">
        <v>1</v>
      </c>
      <c r="R21" s="5">
        <v>1</v>
      </c>
      <c r="S21" s="6">
        <v>1</v>
      </c>
      <c r="T21" s="6">
        <v>3</v>
      </c>
      <c r="U21" s="42">
        <v>0.93930657570559417</v>
      </c>
      <c r="V21" s="42">
        <v>0.76933936243940748</v>
      </c>
      <c r="W21" s="6">
        <v>1.0646151382990305</v>
      </c>
      <c r="X21" s="42">
        <v>0.82022593502112373</v>
      </c>
      <c r="Y21" s="42">
        <v>0.82022593502112295</v>
      </c>
      <c r="Z21" s="6">
        <v>0.82022593502112295</v>
      </c>
      <c r="AA21" s="4">
        <f t="shared" si="3"/>
        <v>6.2039702000407648E-2</v>
      </c>
      <c r="AB21" s="4">
        <f t="shared" si="0"/>
        <v>6.203970200040676E-2</v>
      </c>
      <c r="AC21" s="4">
        <f t="shared" si="1"/>
        <v>6.203970200040676E-2</v>
      </c>
      <c r="AD21" s="4">
        <f t="shared" si="4"/>
        <v>0</v>
      </c>
      <c r="AE21" s="4" t="s">
        <v>32</v>
      </c>
      <c r="AF21" s="4" t="b">
        <f t="shared" si="5"/>
        <v>1</v>
      </c>
      <c r="AG21" s="6" t="b">
        <f t="shared" si="2"/>
        <v>1</v>
      </c>
    </row>
    <row r="22" spans="1:37" hidden="1" x14ac:dyDescent="0.25">
      <c r="A22" s="6">
        <v>21</v>
      </c>
      <c r="B22" s="6">
        <v>3</v>
      </c>
      <c r="C22" s="6">
        <v>4</v>
      </c>
      <c r="D22" s="6">
        <v>1</v>
      </c>
      <c r="E22" s="6">
        <v>0</v>
      </c>
      <c r="F22" s="6">
        <v>0.4</v>
      </c>
      <c r="G22" s="6">
        <v>200</v>
      </c>
      <c r="H22" s="6" t="b">
        <v>1</v>
      </c>
      <c r="I22" s="6">
        <v>0</v>
      </c>
      <c r="J22" s="6">
        <v>0</v>
      </c>
      <c r="K22" s="6">
        <v>0</v>
      </c>
      <c r="L22" s="6">
        <v>1</v>
      </c>
      <c r="M22" s="16" t="s">
        <v>23</v>
      </c>
      <c r="N22" s="6">
        <v>2.3259744000000002</v>
      </c>
      <c r="O22" s="6">
        <v>132</v>
      </c>
      <c r="P22" s="5">
        <v>1.2406333350136383</v>
      </c>
      <c r="Q22" s="5">
        <v>1.1007634440791607</v>
      </c>
      <c r="R22" s="5">
        <v>0.65860322090720114</v>
      </c>
      <c r="S22" s="6">
        <v>2</v>
      </c>
      <c r="T22" s="6">
        <v>2</v>
      </c>
      <c r="U22" s="42">
        <v>1.0268641221039412</v>
      </c>
      <c r="V22" s="42">
        <v>0.89934010357173277</v>
      </c>
      <c r="W22" s="6">
        <v>0.97383867882256969</v>
      </c>
      <c r="X22" s="42">
        <v>1.1295783423355994</v>
      </c>
      <c r="Y22" s="42">
        <v>1.14718857054943</v>
      </c>
      <c r="Z22" s="6">
        <v>1.14718857054943</v>
      </c>
      <c r="AA22" s="4">
        <f t="shared" si="3"/>
        <v>9.0931470958693028E-2</v>
      </c>
      <c r="AB22" s="4">
        <f t="shared" si="0"/>
        <v>0.10488637311637539</v>
      </c>
      <c r="AC22" s="4">
        <f t="shared" si="1"/>
        <v>0.10488637311637539</v>
      </c>
      <c r="AD22" s="4">
        <f t="shared" si="4"/>
        <v>-0.22759785272853261</v>
      </c>
      <c r="AE22" s="4" t="s">
        <v>32</v>
      </c>
      <c r="AF22" s="4" t="b">
        <f t="shared" si="5"/>
        <v>1</v>
      </c>
      <c r="AG22" s="6" t="b">
        <f t="shared" si="2"/>
        <v>1</v>
      </c>
    </row>
    <row r="23" spans="1:37" hidden="1" x14ac:dyDescent="0.25">
      <c r="A23" s="6">
        <v>22</v>
      </c>
      <c r="B23" s="6">
        <v>3</v>
      </c>
      <c r="C23" s="6">
        <v>4</v>
      </c>
      <c r="D23" s="6">
        <v>1</v>
      </c>
      <c r="E23" s="6">
        <v>0</v>
      </c>
      <c r="F23" s="6">
        <v>0.4</v>
      </c>
      <c r="G23" s="6">
        <v>200</v>
      </c>
      <c r="H23" s="6" t="b">
        <v>1</v>
      </c>
      <c r="I23" s="6">
        <v>0</v>
      </c>
      <c r="J23" s="6">
        <v>0</v>
      </c>
      <c r="K23" s="6">
        <v>0</v>
      </c>
      <c r="L23" s="6">
        <v>2</v>
      </c>
      <c r="M23" s="16" t="s">
        <v>23</v>
      </c>
      <c r="N23" s="6">
        <v>2.2205917999999998</v>
      </c>
      <c r="O23" s="6">
        <v>123</v>
      </c>
      <c r="P23" s="5">
        <v>1.219301298769691</v>
      </c>
      <c r="Q23" s="5">
        <v>1.1756249637471696</v>
      </c>
      <c r="R23" s="5">
        <v>0.6050737374831392</v>
      </c>
      <c r="S23" s="6">
        <v>3</v>
      </c>
      <c r="T23" s="6">
        <v>1</v>
      </c>
      <c r="U23" s="42">
        <v>1.0337855070921849</v>
      </c>
      <c r="V23" s="42">
        <v>0.8922524491620365</v>
      </c>
      <c r="W23" s="6">
        <v>0.96731864892629793</v>
      </c>
      <c r="X23" s="42">
        <v>1.1528056862532434</v>
      </c>
      <c r="Y23" s="42">
        <v>1.13612797080368</v>
      </c>
      <c r="Z23" s="6">
        <v>1.20894397609145</v>
      </c>
      <c r="AA23" s="4">
        <f t="shared" si="3"/>
        <v>0.22601661337916901</v>
      </c>
      <c r="AB23" s="4">
        <f t="shared" si="0"/>
        <v>0.21465497541542755</v>
      </c>
      <c r="AC23" s="4">
        <f t="shared" si="1"/>
        <v>0.26195715698363964</v>
      </c>
      <c r="AD23" s="4">
        <f t="shared" si="4"/>
        <v>-0.26328417501124046</v>
      </c>
      <c r="AE23" s="4" t="s">
        <v>32</v>
      </c>
      <c r="AF23" s="4" t="b">
        <f t="shared" si="5"/>
        <v>1</v>
      </c>
      <c r="AG23" s="6" t="b">
        <f t="shared" si="2"/>
        <v>1</v>
      </c>
      <c r="AJ23" t="str">
        <f>IF(R23=MIN(P23:R23),"W3","no")</f>
        <v>W3</v>
      </c>
      <c r="AK23" t="str">
        <f>IF(AB23&gt;AB22,"YES","NO")</f>
        <v>YES</v>
      </c>
    </row>
    <row r="24" spans="1:37" hidden="1" x14ac:dyDescent="0.25">
      <c r="A24" s="6">
        <v>23</v>
      </c>
      <c r="B24" s="6">
        <v>3</v>
      </c>
      <c r="C24" s="6">
        <v>4</v>
      </c>
      <c r="D24" s="6">
        <v>1</v>
      </c>
      <c r="E24" s="6">
        <v>0</v>
      </c>
      <c r="F24" s="6">
        <v>0.4</v>
      </c>
      <c r="G24" s="6">
        <v>200</v>
      </c>
      <c r="H24" s="6" t="b">
        <v>1</v>
      </c>
      <c r="I24" s="6">
        <v>0</v>
      </c>
      <c r="J24" s="6">
        <v>0</v>
      </c>
      <c r="K24" s="6">
        <v>0</v>
      </c>
      <c r="L24" s="6">
        <v>2</v>
      </c>
      <c r="M24" s="16" t="s">
        <v>24</v>
      </c>
      <c r="N24" s="6">
        <v>0.72875719999999999</v>
      </c>
      <c r="O24" s="6">
        <v>43</v>
      </c>
      <c r="P24" s="5">
        <v>1.2132940010214603</v>
      </c>
      <c r="Q24" s="5">
        <v>1.1515876851017877</v>
      </c>
      <c r="R24" s="5">
        <v>0.63511831387675188</v>
      </c>
      <c r="S24" s="6">
        <v>2</v>
      </c>
      <c r="T24" s="6">
        <v>2</v>
      </c>
      <c r="U24" s="42">
        <v>1.0276185889531579</v>
      </c>
      <c r="V24" s="42">
        <v>0.89727044393307454</v>
      </c>
      <c r="W24" s="6">
        <v>0.97312369662240816</v>
      </c>
      <c r="X24" s="42">
        <v>1.1528056862532434</v>
      </c>
      <c r="Y24" s="42">
        <v>1.1890740738913399</v>
      </c>
      <c r="Z24" s="6">
        <v>1.20894397609145</v>
      </c>
      <c r="AA24" s="4">
        <f t="shared" si="3"/>
        <v>0.22166375944127148</v>
      </c>
      <c r="AB24" s="4">
        <f t="shared" si="0"/>
        <v>0.24540408067540709</v>
      </c>
      <c r="AC24" s="4">
        <f t="shared" si="1"/>
        <v>0.25780643133358816</v>
      </c>
      <c r="AD24" s="4">
        <f t="shared" si="4"/>
        <v>-0.2432544574154987</v>
      </c>
      <c r="AE24" s="4" t="s">
        <v>32</v>
      </c>
      <c r="AF24" s="4" t="b">
        <f t="shared" si="5"/>
        <v>1</v>
      </c>
      <c r="AG24" s="6" t="b">
        <f t="shared" si="2"/>
        <v>1</v>
      </c>
      <c r="AH24" s="61" t="str">
        <f>IF(AA25&gt;AA24,"BA","WLA")</f>
        <v>WLA</v>
      </c>
    </row>
    <row r="25" spans="1:37" hidden="1" x14ac:dyDescent="0.25">
      <c r="A25" s="6">
        <v>24</v>
      </c>
      <c r="B25" s="6">
        <v>3</v>
      </c>
      <c r="C25" s="6">
        <v>4</v>
      </c>
      <c r="D25" s="6">
        <v>1</v>
      </c>
      <c r="E25" s="6">
        <v>0</v>
      </c>
      <c r="F25" s="6">
        <v>0.4</v>
      </c>
      <c r="G25" s="6">
        <v>200</v>
      </c>
      <c r="H25" s="6" t="b">
        <v>1</v>
      </c>
      <c r="I25" s="6">
        <v>0</v>
      </c>
      <c r="J25" s="6">
        <v>0</v>
      </c>
      <c r="K25" s="6">
        <v>0</v>
      </c>
      <c r="L25" s="6">
        <v>2</v>
      </c>
      <c r="M25" s="16" t="s">
        <v>25</v>
      </c>
      <c r="N25" s="6">
        <v>8.2231700000000005E-2</v>
      </c>
      <c r="O25" s="6">
        <v>3</v>
      </c>
      <c r="P25" s="5">
        <v>1</v>
      </c>
      <c r="Q25" s="5">
        <v>1</v>
      </c>
      <c r="R25" s="5">
        <v>1</v>
      </c>
      <c r="S25" s="6">
        <v>1</v>
      </c>
      <c r="T25" s="6">
        <v>3</v>
      </c>
      <c r="U25" s="42">
        <v>1.1211537943914358</v>
      </c>
      <c r="V25" s="42">
        <v>1.1484573375319829</v>
      </c>
      <c r="W25" s="6">
        <v>0.89193829160860283</v>
      </c>
      <c r="X25" s="42">
        <v>1.1528056862532434</v>
      </c>
      <c r="Y25" s="42">
        <v>1.1528056862532401</v>
      </c>
      <c r="Z25" s="6">
        <v>1.1528056862532401</v>
      </c>
      <c r="AA25" s="4">
        <f t="shared" si="3"/>
        <v>3.7719702228337093E-3</v>
      </c>
      <c r="AB25" s="4">
        <f t="shared" si="0"/>
        <v>3.7719702228308227E-3</v>
      </c>
      <c r="AC25" s="4">
        <f t="shared" si="1"/>
        <v>3.7719702228308227E-3</v>
      </c>
      <c r="AD25" s="4">
        <f t="shared" si="4"/>
        <v>0</v>
      </c>
      <c r="AE25" s="4" t="s">
        <v>32</v>
      </c>
      <c r="AF25" s="4" t="b">
        <f t="shared" si="5"/>
        <v>1</v>
      </c>
      <c r="AG25" s="6" t="b">
        <f t="shared" si="2"/>
        <v>1</v>
      </c>
    </row>
    <row r="26" spans="1:37" hidden="1" x14ac:dyDescent="0.25">
      <c r="A26" s="6">
        <v>25</v>
      </c>
      <c r="B26" s="6">
        <v>3</v>
      </c>
      <c r="C26" s="6">
        <v>4</v>
      </c>
      <c r="D26" s="6">
        <v>1</v>
      </c>
      <c r="E26" s="6">
        <v>0</v>
      </c>
      <c r="F26" s="6">
        <v>0.4</v>
      </c>
      <c r="G26" s="6">
        <v>200</v>
      </c>
      <c r="H26" s="6" t="b">
        <v>1</v>
      </c>
      <c r="I26" s="6">
        <v>0</v>
      </c>
      <c r="J26" s="6">
        <v>1</v>
      </c>
      <c r="K26" s="6">
        <v>0</v>
      </c>
      <c r="L26" s="6">
        <v>1</v>
      </c>
      <c r="M26" s="16" t="s">
        <v>23</v>
      </c>
      <c r="N26" s="6">
        <v>2.5470758999999998</v>
      </c>
      <c r="O26" s="6">
        <v>144</v>
      </c>
      <c r="P26" s="5">
        <v>1.1030353225348446</v>
      </c>
      <c r="Q26" s="5">
        <v>0.87015207180579623</v>
      </c>
      <c r="R26" s="5">
        <v>1.0268126056593592</v>
      </c>
      <c r="S26" s="6">
        <v>3</v>
      </c>
      <c r="T26" s="6">
        <v>1</v>
      </c>
      <c r="U26" s="42">
        <v>0.92941901094007551</v>
      </c>
      <c r="V26" s="42">
        <v>0.69760649187259727</v>
      </c>
      <c r="W26" s="6">
        <v>1.0759409784275171</v>
      </c>
      <c r="X26" s="42">
        <v>0.97778791357749739</v>
      </c>
      <c r="Y26" s="42">
        <v>0.96980111215445797</v>
      </c>
      <c r="Z26" s="6">
        <v>0.96980111215445797</v>
      </c>
      <c r="AA26" s="4">
        <f t="shared" si="3"/>
        <v>4.9467683089322922E-2</v>
      </c>
      <c r="AB26" s="4">
        <f t="shared" si="0"/>
        <v>4.1639569916218977E-2</v>
      </c>
      <c r="AC26" s="4">
        <f t="shared" si="1"/>
        <v>4.1639569916218977E-2</v>
      </c>
      <c r="AD26" s="4">
        <f t="shared" si="4"/>
        <v>8.656528546280251E-2</v>
      </c>
      <c r="AE26" s="4" t="s">
        <v>32</v>
      </c>
      <c r="AF26" s="4" t="b">
        <f t="shared" si="5"/>
        <v>1</v>
      </c>
      <c r="AG26" s="6" t="b">
        <f t="shared" si="2"/>
        <v>1</v>
      </c>
    </row>
    <row r="27" spans="1:37" hidden="1" x14ac:dyDescent="0.25">
      <c r="A27" s="6">
        <v>26</v>
      </c>
      <c r="B27" s="6">
        <v>3</v>
      </c>
      <c r="C27" s="6">
        <v>4</v>
      </c>
      <c r="D27" s="6">
        <v>1</v>
      </c>
      <c r="E27" s="6">
        <v>0</v>
      </c>
      <c r="F27" s="6">
        <v>0.4</v>
      </c>
      <c r="G27" s="6">
        <v>200</v>
      </c>
      <c r="H27" s="6" t="b">
        <v>1</v>
      </c>
      <c r="I27" s="6">
        <v>0</v>
      </c>
      <c r="J27" s="6">
        <v>1</v>
      </c>
      <c r="K27" s="6">
        <v>0</v>
      </c>
      <c r="L27" s="6">
        <v>2</v>
      </c>
      <c r="M27" s="16" t="s">
        <v>23</v>
      </c>
      <c r="N27" s="6">
        <v>2.1863530999999998</v>
      </c>
      <c r="O27" s="6">
        <v>120</v>
      </c>
      <c r="P27" s="5">
        <v>1.0617421997597283</v>
      </c>
      <c r="Q27" s="5">
        <v>0.93641809299080603</v>
      </c>
      <c r="R27" s="5">
        <v>1.0018397072494658</v>
      </c>
      <c r="S27" s="6">
        <v>3</v>
      </c>
      <c r="T27" s="6">
        <v>1</v>
      </c>
      <c r="U27" s="42">
        <v>0.93072017851380395</v>
      </c>
      <c r="V27" s="42">
        <v>0.69444165244293343</v>
      </c>
      <c r="W27" s="6">
        <v>1.0744367889356645</v>
      </c>
      <c r="X27" s="42">
        <v>0.78136246267118992</v>
      </c>
      <c r="Y27" s="42">
        <v>0.69530738534806502</v>
      </c>
      <c r="Z27" s="6">
        <v>0.77234720493739495</v>
      </c>
      <c r="AA27" s="4">
        <f t="shared" si="3"/>
        <v>0.11124262346965874</v>
      </c>
      <c r="AB27" s="4">
        <f t="shared" si="0"/>
        <v>1.2451081685235232E-3</v>
      </c>
      <c r="AC27" s="4">
        <f t="shared" si="1"/>
        <v>0.10086856273504141</v>
      </c>
      <c r="AD27" s="4">
        <f t="shared" si="4"/>
        <v>4.2387938006129354E-2</v>
      </c>
      <c r="AE27" s="4" t="s">
        <v>32</v>
      </c>
      <c r="AF27" s="4" t="b">
        <f t="shared" si="5"/>
        <v>1</v>
      </c>
      <c r="AG27" s="6" t="b">
        <f t="shared" si="2"/>
        <v>1</v>
      </c>
      <c r="AJ27" t="str">
        <f>IF(R27=MIN(P27:R27),"W3","no")</f>
        <v>no</v>
      </c>
    </row>
    <row r="28" spans="1:37" hidden="1" x14ac:dyDescent="0.25">
      <c r="A28" s="6">
        <v>27</v>
      </c>
      <c r="B28" s="6">
        <v>3</v>
      </c>
      <c r="C28" s="6">
        <v>4</v>
      </c>
      <c r="D28" s="6">
        <v>1</v>
      </c>
      <c r="E28" s="6">
        <v>0</v>
      </c>
      <c r="F28" s="6">
        <v>0.4</v>
      </c>
      <c r="G28" s="6">
        <v>200</v>
      </c>
      <c r="H28" s="6" t="b">
        <v>1</v>
      </c>
      <c r="I28" s="6">
        <v>0</v>
      </c>
      <c r="J28" s="6">
        <v>1</v>
      </c>
      <c r="K28" s="6">
        <v>0</v>
      </c>
      <c r="L28" s="6">
        <v>2</v>
      </c>
      <c r="M28" s="16" t="s">
        <v>24</v>
      </c>
      <c r="N28" s="6">
        <v>0.70652780000000004</v>
      </c>
      <c r="O28" s="6">
        <v>42</v>
      </c>
      <c r="P28" s="5">
        <v>1.1190731648412111</v>
      </c>
      <c r="Q28" s="5">
        <v>0.88319754207657886</v>
      </c>
      <c r="R28" s="5">
        <v>0.99772929308220992</v>
      </c>
      <c r="S28" s="6">
        <v>2</v>
      </c>
      <c r="T28" s="6">
        <v>2</v>
      </c>
      <c r="U28" s="42">
        <v>0.96366876140775171</v>
      </c>
      <c r="V28" s="42">
        <v>0.76638732997286918</v>
      </c>
      <c r="W28" s="6">
        <v>1.0377009612090931</v>
      </c>
      <c r="X28" s="42">
        <v>0.78136246267118992</v>
      </c>
      <c r="Y28" s="42">
        <v>0.77483235457932298</v>
      </c>
      <c r="Z28" s="6">
        <v>0.77234720493739495</v>
      </c>
      <c r="AA28" s="4">
        <f t="shared" si="3"/>
        <v>1.9165410950413797E-2</v>
      </c>
      <c r="AB28" s="4">
        <f t="shared" si="0"/>
        <v>1.0899163614610297E-2</v>
      </c>
      <c r="AC28" s="4">
        <f t="shared" si="1"/>
        <v>7.7165747819452069E-3</v>
      </c>
      <c r="AD28" s="4">
        <f t="shared" si="4"/>
        <v>7.9382109894140782E-2</v>
      </c>
      <c r="AE28" s="4" t="s">
        <v>32</v>
      </c>
      <c r="AF28" s="4" t="b">
        <f t="shared" si="5"/>
        <v>1</v>
      </c>
      <c r="AG28" s="6" t="b">
        <f t="shared" si="2"/>
        <v>1</v>
      </c>
      <c r="AH28" s="61" t="str">
        <f t="shared" ref="AH28" si="6">IF(AA29&gt;AA28,"BA","WLA")</f>
        <v>BA</v>
      </c>
    </row>
    <row r="29" spans="1:37" hidden="1" x14ac:dyDescent="0.25">
      <c r="A29" s="6">
        <v>28</v>
      </c>
      <c r="B29" s="6">
        <v>3</v>
      </c>
      <c r="C29" s="6">
        <v>4</v>
      </c>
      <c r="D29" s="6">
        <v>1</v>
      </c>
      <c r="E29" s="6">
        <v>0</v>
      </c>
      <c r="F29" s="6">
        <v>0.4</v>
      </c>
      <c r="G29" s="6">
        <v>200</v>
      </c>
      <c r="H29" s="6" t="b">
        <v>1</v>
      </c>
      <c r="I29" s="6">
        <v>0</v>
      </c>
      <c r="J29" s="6">
        <v>1</v>
      </c>
      <c r="K29" s="6">
        <v>0</v>
      </c>
      <c r="L29" s="6">
        <v>2</v>
      </c>
      <c r="M29" s="16" t="s">
        <v>25</v>
      </c>
      <c r="N29" s="6">
        <v>5.0713399999999999E-2</v>
      </c>
      <c r="O29" s="6">
        <v>3</v>
      </c>
      <c r="P29" s="5">
        <v>1</v>
      </c>
      <c r="Q29" s="5">
        <v>1</v>
      </c>
      <c r="R29" s="5">
        <v>1</v>
      </c>
      <c r="S29" s="6">
        <v>3</v>
      </c>
      <c r="T29" s="6">
        <v>1</v>
      </c>
      <c r="U29" s="42">
        <v>0.93599497768996409</v>
      </c>
      <c r="V29" s="42">
        <v>0.69905659624506011</v>
      </c>
      <c r="W29" s="6">
        <v>1.0683818010092323</v>
      </c>
      <c r="X29" s="42">
        <v>0.78136246267118992</v>
      </c>
      <c r="Y29" s="42">
        <v>0.78136246267119003</v>
      </c>
      <c r="Z29" s="6">
        <v>0.78136246267119003</v>
      </c>
      <c r="AA29" s="4">
        <f t="shared" si="3"/>
        <v>0.10533634562473915</v>
      </c>
      <c r="AB29" s="4">
        <f t="shared" si="0"/>
        <v>0.10533634562473926</v>
      </c>
      <c r="AC29" s="4">
        <f t="shared" si="1"/>
        <v>0.10533634562473926</v>
      </c>
      <c r="AD29" s="4">
        <f t="shared" si="4"/>
        <v>0</v>
      </c>
      <c r="AE29" s="4" t="s">
        <v>32</v>
      </c>
      <c r="AF29" s="4" t="b">
        <f t="shared" si="5"/>
        <v>1</v>
      </c>
      <c r="AG29" s="6" t="b">
        <f t="shared" si="2"/>
        <v>1</v>
      </c>
    </row>
    <row r="30" spans="1:37" hidden="1" x14ac:dyDescent="0.25">
      <c r="A30" s="6">
        <v>29</v>
      </c>
      <c r="B30" s="6">
        <v>3</v>
      </c>
      <c r="C30" s="6">
        <v>4</v>
      </c>
      <c r="D30" s="6">
        <v>1</v>
      </c>
      <c r="E30" s="6">
        <v>0</v>
      </c>
      <c r="F30" s="6">
        <v>0.4</v>
      </c>
      <c r="G30" s="6">
        <v>200</v>
      </c>
      <c r="H30" s="6" t="b">
        <v>1</v>
      </c>
      <c r="I30" s="6">
        <v>0.5</v>
      </c>
      <c r="J30" s="6">
        <v>0</v>
      </c>
      <c r="K30" s="6">
        <v>0.2</v>
      </c>
      <c r="L30" s="6">
        <v>1</v>
      </c>
      <c r="M30" s="16" t="s">
        <v>23</v>
      </c>
      <c r="N30" s="6">
        <v>1.6488225999999999</v>
      </c>
      <c r="O30" s="6">
        <v>96</v>
      </c>
      <c r="P30" s="5">
        <v>0.92636668381845022</v>
      </c>
      <c r="Q30" s="5">
        <v>1.1505478546285979</v>
      </c>
      <c r="R30" s="5">
        <v>0.92308546155295201</v>
      </c>
      <c r="S30" s="6">
        <v>2</v>
      </c>
      <c r="T30" s="6">
        <v>2</v>
      </c>
      <c r="U30" s="42">
        <v>1.098230315565466</v>
      </c>
      <c r="V30" s="42">
        <v>1.0306101987687175</v>
      </c>
      <c r="W30" s="6">
        <v>0.91055581495682136</v>
      </c>
      <c r="X30" s="42">
        <v>1.10474163169309</v>
      </c>
      <c r="Y30" s="42">
        <v>1.1144963692485099</v>
      </c>
      <c r="Z30" s="6">
        <v>1.1144963692485099</v>
      </c>
      <c r="AA30" s="4">
        <f t="shared" si="3"/>
        <v>5.8939718942654373E-3</v>
      </c>
      <c r="AB30" s="4">
        <f t="shared" si="0"/>
        <v>1.459498131340875E-2</v>
      </c>
      <c r="AC30" s="4">
        <f t="shared" si="1"/>
        <v>1.459498131340875E-2</v>
      </c>
      <c r="AD30" s="4">
        <f t="shared" si="4"/>
        <v>-0.10036523641906521</v>
      </c>
      <c r="AE30" s="4" t="s">
        <v>32</v>
      </c>
      <c r="AF30" s="4" t="b">
        <f t="shared" si="5"/>
        <v>1</v>
      </c>
      <c r="AG30" s="6" t="b">
        <f t="shared" si="2"/>
        <v>1</v>
      </c>
    </row>
    <row r="31" spans="1:37" hidden="1" x14ac:dyDescent="0.25">
      <c r="A31" s="6">
        <v>30</v>
      </c>
      <c r="B31" s="6">
        <v>3</v>
      </c>
      <c r="C31" s="6">
        <v>4</v>
      </c>
      <c r="D31" s="6">
        <v>1</v>
      </c>
      <c r="E31" s="6">
        <v>0</v>
      </c>
      <c r="F31" s="6">
        <v>0.4</v>
      </c>
      <c r="G31" s="6">
        <v>200</v>
      </c>
      <c r="H31" s="6" t="b">
        <v>1</v>
      </c>
      <c r="I31" s="6">
        <v>0.5</v>
      </c>
      <c r="J31" s="6">
        <v>0</v>
      </c>
      <c r="K31" s="6">
        <v>0.2</v>
      </c>
      <c r="L31" s="6">
        <v>2</v>
      </c>
      <c r="M31" s="16" t="s">
        <v>23</v>
      </c>
      <c r="N31" s="6">
        <v>1.8406248000000001</v>
      </c>
      <c r="O31" s="6">
        <v>110</v>
      </c>
      <c r="P31" s="5">
        <v>0.92555370558379257</v>
      </c>
      <c r="Q31" s="5">
        <v>1.1822935870792441</v>
      </c>
      <c r="R31" s="5">
        <v>0.89215270733696339</v>
      </c>
      <c r="S31" s="6">
        <v>3</v>
      </c>
      <c r="T31" s="6">
        <v>1</v>
      </c>
      <c r="U31" s="42">
        <v>1.1092170076828998</v>
      </c>
      <c r="V31" s="42">
        <v>1.016886106508671</v>
      </c>
      <c r="W31" s="6">
        <v>0.90153684362354958</v>
      </c>
      <c r="X31" s="42">
        <v>1.0577856264867529</v>
      </c>
      <c r="Y31" s="42">
        <v>1.0697170819992501</v>
      </c>
      <c r="Z31" s="6">
        <v>1.08890275101892</v>
      </c>
      <c r="AA31" s="4">
        <f t="shared" si="3"/>
        <v>3.8665225688424676E-2</v>
      </c>
      <c r="AB31" s="4">
        <f t="shared" si="0"/>
        <v>4.9387802045603113E-2</v>
      </c>
      <c r="AC31" s="4">
        <f t="shared" si="1"/>
        <v>6.6136892796772595E-2</v>
      </c>
      <c r="AD31" s="4">
        <f t="shared" si="4"/>
        <v>-0.12152905805282939</v>
      </c>
      <c r="AE31" s="4" t="s">
        <v>32</v>
      </c>
      <c r="AF31" s="4" t="b">
        <f t="shared" si="5"/>
        <v>1</v>
      </c>
      <c r="AG31" s="6" t="b">
        <f t="shared" si="2"/>
        <v>1</v>
      </c>
      <c r="AJ31" t="str">
        <f>IF(R31=MIN(P31:R31),"W3","no")</f>
        <v>W3</v>
      </c>
      <c r="AK31" t="str">
        <f>IF(AB31&gt;AB30,"YES","NO")</f>
        <v>YES</v>
      </c>
    </row>
    <row r="32" spans="1:37" hidden="1" x14ac:dyDescent="0.25">
      <c r="A32" s="6">
        <v>31</v>
      </c>
      <c r="B32" s="6">
        <v>3</v>
      </c>
      <c r="C32" s="6">
        <v>4</v>
      </c>
      <c r="D32" s="6">
        <v>1</v>
      </c>
      <c r="E32" s="6">
        <v>0</v>
      </c>
      <c r="F32" s="6">
        <v>0.4</v>
      </c>
      <c r="G32" s="6">
        <v>200</v>
      </c>
      <c r="H32" s="6" t="b">
        <v>1</v>
      </c>
      <c r="I32" s="6">
        <v>0.5</v>
      </c>
      <c r="J32" s="6">
        <v>0</v>
      </c>
      <c r="K32" s="6">
        <v>0.2</v>
      </c>
      <c r="L32" s="6">
        <v>2</v>
      </c>
      <c r="M32" s="16" t="s">
        <v>24</v>
      </c>
      <c r="N32" s="6">
        <v>0.54737440000000004</v>
      </c>
      <c r="O32" s="6">
        <v>31</v>
      </c>
      <c r="P32" s="5">
        <v>0.90594005701937863</v>
      </c>
      <c r="Q32" s="5">
        <v>1.1946672586394502</v>
      </c>
      <c r="R32" s="5">
        <v>0.89939268434117137</v>
      </c>
      <c r="S32" s="6">
        <v>2</v>
      </c>
      <c r="T32" s="6">
        <v>2</v>
      </c>
      <c r="U32" s="42">
        <v>1.0987947428313642</v>
      </c>
      <c r="V32" s="42">
        <v>1.0291086063155697</v>
      </c>
      <c r="W32" s="6">
        <v>0.91008808198627633</v>
      </c>
      <c r="X32" s="42">
        <v>1.0577856264867529</v>
      </c>
      <c r="Y32" s="42">
        <v>1.07650969590613</v>
      </c>
      <c r="Z32" s="6">
        <v>1.08890275101892</v>
      </c>
      <c r="AA32" s="4">
        <f t="shared" si="3"/>
        <v>2.7110427153778649E-2</v>
      </c>
      <c r="AB32" s="4">
        <f t="shared" si="0"/>
        <v>4.4032199404076322E-2</v>
      </c>
      <c r="AC32" s="4">
        <f t="shared" si="1"/>
        <v>5.4912290971254385E-2</v>
      </c>
      <c r="AD32" s="4">
        <f t="shared" si="4"/>
        <v>-0.12977817242630008</v>
      </c>
      <c r="AE32" s="4" t="s">
        <v>32</v>
      </c>
      <c r="AF32" s="4" t="b">
        <f t="shared" si="5"/>
        <v>1</v>
      </c>
      <c r="AG32" s="6" t="b">
        <f t="shared" si="2"/>
        <v>1</v>
      </c>
      <c r="AH32" s="61" t="str">
        <f t="shared" ref="AH32" si="7">IF(AA33&gt;AA32,"BA","WLA")</f>
        <v>WLA</v>
      </c>
    </row>
    <row r="33" spans="1:37" hidden="1" x14ac:dyDescent="0.25">
      <c r="A33" s="6">
        <v>32</v>
      </c>
      <c r="B33" s="6">
        <v>3</v>
      </c>
      <c r="C33" s="6">
        <v>4</v>
      </c>
      <c r="D33" s="6">
        <v>1</v>
      </c>
      <c r="E33" s="6">
        <v>0</v>
      </c>
      <c r="F33" s="6">
        <v>0.4</v>
      </c>
      <c r="G33" s="6">
        <v>200</v>
      </c>
      <c r="H33" s="6" t="b">
        <v>1</v>
      </c>
      <c r="I33" s="6">
        <v>0.5</v>
      </c>
      <c r="J33" s="6">
        <v>0</v>
      </c>
      <c r="K33" s="6">
        <v>0.2</v>
      </c>
      <c r="L33" s="6">
        <v>2</v>
      </c>
      <c r="M33" s="16" t="s">
        <v>25</v>
      </c>
      <c r="N33" s="6">
        <v>4.5504500000000003E-2</v>
      </c>
      <c r="O33" s="6">
        <v>3</v>
      </c>
      <c r="P33" s="5">
        <v>1</v>
      </c>
      <c r="Q33" s="5">
        <v>1</v>
      </c>
      <c r="R33" s="5">
        <v>1</v>
      </c>
      <c r="S33" s="6">
        <v>3</v>
      </c>
      <c r="T33" s="6">
        <v>1</v>
      </c>
      <c r="U33" s="42">
        <v>1.1153040289054117</v>
      </c>
      <c r="V33" s="42">
        <v>1.0427395640803927</v>
      </c>
      <c r="W33" s="6">
        <v>0.89661650463275555</v>
      </c>
      <c r="X33" s="42">
        <v>1.0577856264867529</v>
      </c>
      <c r="Y33" s="42">
        <v>1.05778562648675</v>
      </c>
      <c r="Z33" s="6">
        <v>1.05778562648675</v>
      </c>
      <c r="AA33" s="4">
        <f t="shared" si="3"/>
        <v>1.4224113118584403E-2</v>
      </c>
      <c r="AB33" s="4">
        <f t="shared" si="0"/>
        <v>1.4224113118581627E-2</v>
      </c>
      <c r="AC33" s="4">
        <f t="shared" si="1"/>
        <v>1.4224113118581627E-2</v>
      </c>
      <c r="AD33" s="4">
        <f t="shared" si="4"/>
        <v>0</v>
      </c>
      <c r="AE33" s="4" t="s">
        <v>32</v>
      </c>
      <c r="AF33" s="4" t="b">
        <f t="shared" si="5"/>
        <v>1</v>
      </c>
      <c r="AG33" s="6" t="b">
        <f t="shared" si="2"/>
        <v>1</v>
      </c>
    </row>
    <row r="34" spans="1:37" hidden="1" x14ac:dyDescent="0.25">
      <c r="A34" s="6">
        <v>33</v>
      </c>
      <c r="B34" s="6">
        <v>3</v>
      </c>
      <c r="C34" s="6">
        <v>4</v>
      </c>
      <c r="D34" s="6">
        <v>1</v>
      </c>
      <c r="E34" s="6">
        <v>0</v>
      </c>
      <c r="F34" s="6">
        <v>0.4</v>
      </c>
      <c r="G34" s="6">
        <v>200</v>
      </c>
      <c r="H34" s="6" t="b">
        <v>1</v>
      </c>
      <c r="I34" s="6">
        <v>0.5</v>
      </c>
      <c r="J34" s="6">
        <v>1</v>
      </c>
      <c r="K34" s="6">
        <v>0.2</v>
      </c>
      <c r="L34" s="6">
        <v>1</v>
      </c>
      <c r="M34" s="16" t="s">
        <v>23</v>
      </c>
      <c r="N34" s="6">
        <v>1.9923229</v>
      </c>
      <c r="O34" s="6">
        <v>120</v>
      </c>
      <c r="P34" s="5">
        <v>1.1615264235192919</v>
      </c>
      <c r="Q34" s="5">
        <v>0.72344549599809505</v>
      </c>
      <c r="R34" s="5">
        <v>1.1150280804826134</v>
      </c>
      <c r="S34" s="6">
        <v>1</v>
      </c>
      <c r="T34" s="6">
        <v>3</v>
      </c>
      <c r="U34" s="42">
        <v>0.96787863427732646</v>
      </c>
      <c r="V34" s="42">
        <v>0.81439888529425819</v>
      </c>
      <c r="W34" s="6">
        <v>1.0331873900147173</v>
      </c>
      <c r="X34" s="42">
        <v>0.98539723129486512</v>
      </c>
      <c r="Y34" s="42">
        <v>0.97647179168634501</v>
      </c>
      <c r="Z34" s="6">
        <v>0.97647179168634501</v>
      </c>
      <c r="AA34" s="4">
        <f t="shared" si="3"/>
        <v>1.7778208078094826E-2</v>
      </c>
      <c r="AB34" s="4">
        <f t="shared" si="0"/>
        <v>8.8002105971524136E-3</v>
      </c>
      <c r="AC34" s="4">
        <f t="shared" si="1"/>
        <v>8.8002105971524136E-3</v>
      </c>
      <c r="AD34" s="4">
        <f t="shared" si="4"/>
        <v>0.18436966933460341</v>
      </c>
      <c r="AE34" s="4" t="s">
        <v>32</v>
      </c>
      <c r="AF34" s="4" t="b">
        <f t="shared" si="5"/>
        <v>1</v>
      </c>
      <c r="AG34" s="6" t="b">
        <f t="shared" si="2"/>
        <v>1</v>
      </c>
    </row>
    <row r="35" spans="1:37" hidden="1" x14ac:dyDescent="0.25">
      <c r="A35" s="6">
        <v>34</v>
      </c>
      <c r="B35" s="6">
        <v>3</v>
      </c>
      <c r="C35" s="6">
        <v>4</v>
      </c>
      <c r="D35" s="6">
        <v>1</v>
      </c>
      <c r="E35" s="6">
        <v>0</v>
      </c>
      <c r="F35" s="6">
        <v>0.4</v>
      </c>
      <c r="G35" s="6">
        <v>200</v>
      </c>
      <c r="H35" s="6" t="b">
        <v>1</v>
      </c>
      <c r="I35" s="6">
        <v>0.5</v>
      </c>
      <c r="J35" s="6">
        <v>1</v>
      </c>
      <c r="K35" s="6">
        <v>0.2</v>
      </c>
      <c r="L35" s="6">
        <v>2</v>
      </c>
      <c r="M35" s="16" t="s">
        <v>23</v>
      </c>
      <c r="N35" s="6">
        <v>1.7716574</v>
      </c>
      <c r="O35" s="6">
        <v>102</v>
      </c>
      <c r="P35" s="5">
        <v>1.0668818030424723</v>
      </c>
      <c r="Q35" s="5">
        <v>0.83301410973743839</v>
      </c>
      <c r="R35" s="5">
        <v>1.1001040872200896</v>
      </c>
      <c r="S35" s="6">
        <v>3</v>
      </c>
      <c r="T35" s="6">
        <v>1</v>
      </c>
      <c r="U35" s="42">
        <v>0.97341717403808814</v>
      </c>
      <c r="V35" s="42">
        <v>0.7699777633698085</v>
      </c>
      <c r="W35" s="6">
        <v>1.0273087702486661</v>
      </c>
      <c r="X35" s="42">
        <v>0.8049202050650256</v>
      </c>
      <c r="Y35" s="42">
        <v>0.78239276215141296</v>
      </c>
      <c r="Z35" s="6">
        <v>0.79340245276156096</v>
      </c>
      <c r="AA35" s="4">
        <f t="shared" si="3"/>
        <v>4.3411062954239354E-2</v>
      </c>
      <c r="AB35" s="4">
        <f t="shared" si="0"/>
        <v>1.5867987770574299E-2</v>
      </c>
      <c r="AC35" s="4">
        <f t="shared" si="1"/>
        <v>2.9524347082894864E-2</v>
      </c>
      <c r="AD35" s="4">
        <f t="shared" si="4"/>
        <v>0.11132392684170782</v>
      </c>
      <c r="AE35" s="4" t="s">
        <v>32</v>
      </c>
      <c r="AF35" s="4" t="b">
        <f t="shared" si="5"/>
        <v>1</v>
      </c>
      <c r="AG35" s="6" t="b">
        <f t="shared" si="2"/>
        <v>1</v>
      </c>
      <c r="AJ35" t="str">
        <f>IF(R35=MIN(P35:R35),"W3","no")</f>
        <v>no</v>
      </c>
    </row>
    <row r="36" spans="1:37" hidden="1" x14ac:dyDescent="0.25">
      <c r="A36" s="6">
        <v>35</v>
      </c>
      <c r="B36" s="6">
        <v>3</v>
      </c>
      <c r="C36" s="6">
        <v>4</v>
      </c>
      <c r="D36" s="6">
        <v>1</v>
      </c>
      <c r="E36" s="6">
        <v>0</v>
      </c>
      <c r="F36" s="6">
        <v>0.4</v>
      </c>
      <c r="G36" s="6">
        <v>200</v>
      </c>
      <c r="H36" s="6" t="b">
        <v>1</v>
      </c>
      <c r="I36" s="6">
        <v>0.5</v>
      </c>
      <c r="J36" s="6">
        <v>1</v>
      </c>
      <c r="K36" s="6">
        <v>0.2</v>
      </c>
      <c r="L36" s="6">
        <v>2</v>
      </c>
      <c r="M36" s="16" t="s">
        <v>24</v>
      </c>
      <c r="N36" s="6">
        <v>0.6871931</v>
      </c>
      <c r="O36" s="6">
        <v>36</v>
      </c>
      <c r="P36" s="5">
        <v>1.0814289005588775</v>
      </c>
      <c r="Q36" s="5">
        <v>0.82799233488565982</v>
      </c>
      <c r="R36" s="5">
        <v>1.0905787645554628</v>
      </c>
      <c r="S36" s="6">
        <v>2</v>
      </c>
      <c r="T36" s="6">
        <v>2</v>
      </c>
      <c r="U36" s="42">
        <v>0.97105959690982968</v>
      </c>
      <c r="V36" s="42">
        <v>0.78982056574416282</v>
      </c>
      <c r="W36" s="6">
        <v>1.0298029113581353</v>
      </c>
      <c r="X36" s="42">
        <v>0.8049202050650256</v>
      </c>
      <c r="Y36" s="42">
        <v>0.79660495333581804</v>
      </c>
      <c r="Z36" s="6">
        <v>0.79340245276156096</v>
      </c>
      <c r="AA36" s="4">
        <f t="shared" si="3"/>
        <v>1.875917541372063E-2</v>
      </c>
      <c r="AB36" s="4">
        <f t="shared" si="0"/>
        <v>8.5166274239762974E-3</v>
      </c>
      <c r="AC36" s="4">
        <f t="shared" si="1"/>
        <v>4.5145903002073995E-3</v>
      </c>
      <c r="AD36" s="4">
        <f t="shared" si="4"/>
        <v>0.11467177674289349</v>
      </c>
      <c r="AE36" s="4" t="s">
        <v>32</v>
      </c>
      <c r="AF36" s="4" t="b">
        <f t="shared" si="5"/>
        <v>1</v>
      </c>
      <c r="AG36" s="6" t="b">
        <f t="shared" si="2"/>
        <v>1</v>
      </c>
      <c r="AH36" s="61" t="str">
        <f t="shared" ref="AH36" si="8">IF(AA37&gt;AA36,"BA","WLA")</f>
        <v>BA</v>
      </c>
    </row>
    <row r="37" spans="1:37" hidden="1" x14ac:dyDescent="0.25">
      <c r="A37" s="6">
        <v>36</v>
      </c>
      <c r="B37" s="6">
        <v>3</v>
      </c>
      <c r="C37" s="6">
        <v>4</v>
      </c>
      <c r="D37" s="6">
        <v>1</v>
      </c>
      <c r="E37" s="6">
        <v>0</v>
      </c>
      <c r="F37" s="6">
        <v>0.4</v>
      </c>
      <c r="G37" s="6">
        <v>200</v>
      </c>
      <c r="H37" s="6" t="b">
        <v>1</v>
      </c>
      <c r="I37" s="6">
        <v>0.5</v>
      </c>
      <c r="J37" s="6">
        <v>1</v>
      </c>
      <c r="K37" s="6">
        <v>0.2</v>
      </c>
      <c r="L37" s="6">
        <v>2</v>
      </c>
      <c r="M37" s="16" t="s">
        <v>25</v>
      </c>
      <c r="N37" s="6">
        <v>4.2152799999999997E-2</v>
      </c>
      <c r="O37" s="6">
        <v>3</v>
      </c>
      <c r="P37" s="5">
        <v>1</v>
      </c>
      <c r="Q37" s="5">
        <v>1</v>
      </c>
      <c r="R37" s="5">
        <v>1</v>
      </c>
      <c r="S37" s="6">
        <v>3</v>
      </c>
      <c r="T37" s="6">
        <v>1</v>
      </c>
      <c r="U37" s="42">
        <v>0.98763035804823518</v>
      </c>
      <c r="V37" s="42">
        <v>0.7856060408183263</v>
      </c>
      <c r="W37" s="6">
        <v>1.0125245663531544</v>
      </c>
      <c r="X37" s="42">
        <v>0.8049202050650256</v>
      </c>
      <c r="Y37" s="42">
        <v>0.80492020506502604</v>
      </c>
      <c r="Z37" s="6">
        <v>0.80492020506502604</v>
      </c>
      <c r="AA37" s="4">
        <f t="shared" si="3"/>
        <v>2.3995129113623115E-2</v>
      </c>
      <c r="AB37" s="4">
        <f t="shared" si="0"/>
        <v>2.399512911362367E-2</v>
      </c>
      <c r="AC37" s="4">
        <f t="shared" si="1"/>
        <v>2.399512911362367E-2</v>
      </c>
      <c r="AD37" s="4">
        <f t="shared" si="4"/>
        <v>0</v>
      </c>
      <c r="AE37" s="4" t="s">
        <v>32</v>
      </c>
      <c r="AF37" s="4" t="b">
        <f t="shared" si="5"/>
        <v>1</v>
      </c>
      <c r="AG37" s="6" t="b">
        <f t="shared" si="2"/>
        <v>1</v>
      </c>
    </row>
    <row r="38" spans="1:37" hidden="1" x14ac:dyDescent="0.25">
      <c r="A38" s="6">
        <v>37</v>
      </c>
      <c r="B38" s="6">
        <v>3</v>
      </c>
      <c r="C38" s="6">
        <v>4</v>
      </c>
      <c r="D38" s="6">
        <v>1</v>
      </c>
      <c r="E38" s="6">
        <v>0</v>
      </c>
      <c r="F38" s="6">
        <v>0.4</v>
      </c>
      <c r="G38" s="6">
        <v>200</v>
      </c>
      <c r="H38" s="6" t="b">
        <v>1</v>
      </c>
      <c r="I38" s="6">
        <v>1</v>
      </c>
      <c r="J38" s="6">
        <v>0</v>
      </c>
      <c r="K38" s="6">
        <v>0.2</v>
      </c>
      <c r="L38" s="6">
        <v>1</v>
      </c>
      <c r="M38" s="16" t="s">
        <v>23</v>
      </c>
      <c r="N38" s="6">
        <v>2.3731452000000002</v>
      </c>
      <c r="O38" s="6">
        <v>138</v>
      </c>
      <c r="P38" s="5">
        <v>0.65314553472878922</v>
      </c>
      <c r="Q38" s="5">
        <v>1.1147477921329867</v>
      </c>
      <c r="R38" s="5">
        <v>1.2321066731382242</v>
      </c>
      <c r="S38" s="6">
        <v>2</v>
      </c>
      <c r="T38" s="6">
        <v>2</v>
      </c>
      <c r="U38" s="42">
        <v>1.0318049026092528</v>
      </c>
      <c r="V38" s="42">
        <v>0.91196637347673226</v>
      </c>
      <c r="W38" s="6">
        <v>0.9691754686095948</v>
      </c>
      <c r="X38" s="42">
        <v>1.1323874823541225</v>
      </c>
      <c r="Y38" s="42">
        <v>1.15023210158845</v>
      </c>
      <c r="Z38" s="6">
        <v>1.15023210158845</v>
      </c>
      <c r="AA38" s="4">
        <f t="shared" si="3"/>
        <v>8.8823464858308276E-2</v>
      </c>
      <c r="AB38" s="4">
        <f t="shared" si="0"/>
        <v>0.10295939299177215</v>
      </c>
      <c r="AC38" s="4">
        <f t="shared" si="1"/>
        <v>0.10295939299177215</v>
      </c>
      <c r="AD38" s="4">
        <f t="shared" si="4"/>
        <v>-0.23123631018080723</v>
      </c>
      <c r="AE38" s="4" t="s">
        <v>32</v>
      </c>
      <c r="AF38" s="4" t="b">
        <f t="shared" si="5"/>
        <v>1</v>
      </c>
      <c r="AG38" s="6" t="b">
        <f t="shared" si="2"/>
        <v>1</v>
      </c>
    </row>
    <row r="39" spans="1:37" hidden="1" x14ac:dyDescent="0.25">
      <c r="A39" s="6">
        <v>38</v>
      </c>
      <c r="B39" s="6">
        <v>3</v>
      </c>
      <c r="C39" s="6">
        <v>4</v>
      </c>
      <c r="D39" s="6">
        <v>1</v>
      </c>
      <c r="E39" s="6">
        <v>0</v>
      </c>
      <c r="F39" s="6">
        <v>0.4</v>
      </c>
      <c r="G39" s="6">
        <v>200</v>
      </c>
      <c r="H39" s="6" t="b">
        <v>1</v>
      </c>
      <c r="I39" s="6">
        <v>1</v>
      </c>
      <c r="J39" s="6">
        <v>0</v>
      </c>
      <c r="K39" s="6">
        <v>0.2</v>
      </c>
      <c r="L39" s="6">
        <v>2</v>
      </c>
      <c r="M39" s="16" t="s">
        <v>23</v>
      </c>
      <c r="N39" s="6">
        <v>2.3723698</v>
      </c>
      <c r="O39" s="6">
        <v>141</v>
      </c>
      <c r="P39" s="5">
        <v>0.645968865580692</v>
      </c>
      <c r="Q39" s="5">
        <v>1.1259430471285734</v>
      </c>
      <c r="R39" s="5">
        <v>1.2280880872907345</v>
      </c>
      <c r="S39" s="6">
        <v>2</v>
      </c>
      <c r="T39" s="6">
        <v>2</v>
      </c>
      <c r="U39" s="42">
        <v>1.0318481233934722</v>
      </c>
      <c r="V39" s="42">
        <v>0.91185832258941257</v>
      </c>
      <c r="W39" s="6">
        <v>0.96913487298040313</v>
      </c>
      <c r="X39" s="42">
        <v>1.1568144293493443</v>
      </c>
      <c r="Y39" s="42">
        <v>1.234651890204</v>
      </c>
      <c r="Z39" s="6">
        <v>1.20872930453981</v>
      </c>
      <c r="AA39" s="4">
        <f t="shared" si="3"/>
        <v>0.21175056305072926</v>
      </c>
      <c r="AB39" s="4">
        <f t="shared" si="0"/>
        <v>0.26144500338573384</v>
      </c>
      <c r="AC39" s="4">
        <f t="shared" si="1"/>
        <v>0.24560584477880498</v>
      </c>
      <c r="AD39" s="4">
        <f t="shared" si="4"/>
        <v>-0.23602075627953864</v>
      </c>
      <c r="AE39" s="4" t="s">
        <v>32</v>
      </c>
      <c r="AF39" s="4" t="b">
        <f t="shared" si="5"/>
        <v>1</v>
      </c>
      <c r="AG39" s="6" t="b">
        <f t="shared" si="2"/>
        <v>1</v>
      </c>
      <c r="AJ39" t="str">
        <f>IF(R39=MIN(P39:R39),"W3","no")</f>
        <v>no</v>
      </c>
      <c r="AK39" t="str">
        <f>IF(AB39&gt;AB38,"YES","NO")</f>
        <v>YES</v>
      </c>
    </row>
    <row r="40" spans="1:37" hidden="1" x14ac:dyDescent="0.25">
      <c r="A40" s="6">
        <v>39</v>
      </c>
      <c r="B40" s="6">
        <v>3</v>
      </c>
      <c r="C40" s="6">
        <v>4</v>
      </c>
      <c r="D40" s="6">
        <v>1</v>
      </c>
      <c r="E40" s="6">
        <v>0</v>
      </c>
      <c r="F40" s="6">
        <v>0.4</v>
      </c>
      <c r="G40" s="6">
        <v>200</v>
      </c>
      <c r="H40" s="6" t="b">
        <v>1</v>
      </c>
      <c r="I40" s="6">
        <v>1</v>
      </c>
      <c r="J40" s="6">
        <v>0</v>
      </c>
      <c r="K40" s="6">
        <v>0.2</v>
      </c>
      <c r="L40" s="6">
        <v>2</v>
      </c>
      <c r="M40" s="16" t="s">
        <v>24</v>
      </c>
      <c r="N40" s="6">
        <v>0.74147810000000003</v>
      </c>
      <c r="O40" s="6">
        <v>43</v>
      </c>
      <c r="P40" s="5">
        <v>0.645968865580692</v>
      </c>
      <c r="Q40" s="5">
        <v>1.1259430471285734</v>
      </c>
      <c r="R40" s="5">
        <v>1.2280880872907345</v>
      </c>
      <c r="S40" s="6">
        <v>2</v>
      </c>
      <c r="T40" s="6">
        <v>2</v>
      </c>
      <c r="U40" s="42">
        <v>1.0318481233934722</v>
      </c>
      <c r="V40" s="42">
        <v>0.91185832258941257</v>
      </c>
      <c r="W40" s="6">
        <v>0.96913487298040313</v>
      </c>
      <c r="X40" s="42">
        <v>1.1568144293493443</v>
      </c>
      <c r="Y40" s="42">
        <v>1.1868520134361</v>
      </c>
      <c r="Z40" s="6">
        <v>1.20872930453981</v>
      </c>
      <c r="AA40" s="4">
        <f t="shared" si="3"/>
        <v>0.21175056305072926</v>
      </c>
      <c r="AB40" s="4">
        <f t="shared" si="0"/>
        <v>0.23170006684366895</v>
      </c>
      <c r="AC40" s="4">
        <f t="shared" si="1"/>
        <v>0.24560584477880498</v>
      </c>
      <c r="AD40" s="4">
        <f t="shared" si="4"/>
        <v>-0.23602075627953864</v>
      </c>
      <c r="AE40" s="4" t="s">
        <v>32</v>
      </c>
      <c r="AF40" s="4" t="b">
        <f t="shared" si="5"/>
        <v>1</v>
      </c>
      <c r="AG40" s="6" t="b">
        <f t="shared" si="2"/>
        <v>1</v>
      </c>
      <c r="AH40" s="61" t="str">
        <f t="shared" ref="AH40" si="9">IF(AA41&gt;AA40,"BA","WLA")</f>
        <v>WLA</v>
      </c>
    </row>
    <row r="41" spans="1:37" hidden="1" x14ac:dyDescent="0.25">
      <c r="A41" s="6">
        <v>40</v>
      </c>
      <c r="B41" s="6">
        <v>3</v>
      </c>
      <c r="C41" s="6">
        <v>4</v>
      </c>
      <c r="D41" s="6">
        <v>1</v>
      </c>
      <c r="E41" s="6">
        <v>0</v>
      </c>
      <c r="F41" s="6">
        <v>0.4</v>
      </c>
      <c r="G41" s="6">
        <v>200</v>
      </c>
      <c r="H41" s="6" t="b">
        <v>1</v>
      </c>
      <c r="I41" s="6">
        <v>1</v>
      </c>
      <c r="J41" s="6">
        <v>0</v>
      </c>
      <c r="K41" s="6">
        <v>0.2</v>
      </c>
      <c r="L41" s="6">
        <v>2</v>
      </c>
      <c r="M41" s="16" t="s">
        <v>25</v>
      </c>
      <c r="N41" s="6">
        <v>5.70967E-2</v>
      </c>
      <c r="O41" s="6">
        <v>3</v>
      </c>
      <c r="P41" s="5">
        <v>1</v>
      </c>
      <c r="Q41" s="5">
        <v>1</v>
      </c>
      <c r="R41" s="5">
        <v>1</v>
      </c>
      <c r="S41" s="6">
        <v>3</v>
      </c>
      <c r="T41" s="6">
        <v>1</v>
      </c>
      <c r="U41" s="42">
        <v>1.1260220817156346</v>
      </c>
      <c r="V41" s="42">
        <v>1.1074956864796148</v>
      </c>
      <c r="W41" s="6">
        <v>0.88808205117645267</v>
      </c>
      <c r="X41" s="42">
        <v>1.1568144293493443</v>
      </c>
      <c r="Y41" s="42">
        <v>1.1568144293493401</v>
      </c>
      <c r="Z41" s="6">
        <v>1.1568144293493401</v>
      </c>
      <c r="AA41" s="4">
        <f t="shared" si="3"/>
        <v>4.2633236255074203E-2</v>
      </c>
      <c r="AB41" s="4">
        <f t="shared" si="0"/>
        <v>4.2633236255070761E-2</v>
      </c>
      <c r="AC41" s="4">
        <f t="shared" si="1"/>
        <v>4.2633236255070761E-2</v>
      </c>
      <c r="AD41" s="4">
        <f t="shared" si="4"/>
        <v>0</v>
      </c>
      <c r="AE41" s="4" t="s">
        <v>32</v>
      </c>
      <c r="AF41" s="4" t="b">
        <f t="shared" si="5"/>
        <v>1</v>
      </c>
      <c r="AG41" s="6" t="b">
        <f t="shared" si="2"/>
        <v>1</v>
      </c>
    </row>
    <row r="42" spans="1:37" hidden="1" x14ac:dyDescent="0.25">
      <c r="A42" s="6">
        <v>41</v>
      </c>
      <c r="B42" s="6">
        <v>3</v>
      </c>
      <c r="C42" s="6">
        <v>4</v>
      </c>
      <c r="D42" s="6">
        <v>1</v>
      </c>
      <c r="E42" s="6">
        <v>0</v>
      </c>
      <c r="F42" s="6">
        <v>0.4</v>
      </c>
      <c r="G42" s="6">
        <v>200</v>
      </c>
      <c r="H42" s="6" t="b">
        <v>1</v>
      </c>
      <c r="I42" s="6">
        <v>1</v>
      </c>
      <c r="J42" s="6">
        <v>1</v>
      </c>
      <c r="K42" s="6">
        <v>0.2</v>
      </c>
      <c r="L42" s="6">
        <v>1</v>
      </c>
      <c r="M42" s="16" t="s">
        <v>23</v>
      </c>
      <c r="N42" s="6">
        <v>2.5867716999999999</v>
      </c>
      <c r="O42" s="6">
        <v>150</v>
      </c>
      <c r="P42" s="5">
        <v>1.0243569676165254</v>
      </c>
      <c r="Q42" s="5">
        <v>0.88029089084641698</v>
      </c>
      <c r="R42" s="5">
        <v>1.0953521415370573</v>
      </c>
      <c r="S42" s="6">
        <v>1</v>
      </c>
      <c r="T42" s="6">
        <v>3</v>
      </c>
      <c r="U42" s="42">
        <v>0.93372041434104602</v>
      </c>
      <c r="V42" s="42">
        <v>0.76013686766039457</v>
      </c>
      <c r="W42" s="6">
        <v>1.0709844024409914</v>
      </c>
      <c r="X42" s="42">
        <v>0.98343374145785312</v>
      </c>
      <c r="Y42" s="42">
        <v>0.975999992695334</v>
      </c>
      <c r="Z42" s="6">
        <v>0.975999992695334</v>
      </c>
      <c r="AA42" s="4">
        <f t="shared" si="3"/>
        <v>5.0550764145138594E-2</v>
      </c>
      <c r="AB42" s="4">
        <f t="shared" si="0"/>
        <v>4.3319240441312079E-2</v>
      </c>
      <c r="AC42" s="4">
        <f t="shared" si="1"/>
        <v>4.3319240441312079E-2</v>
      </c>
      <c r="AD42" s="4">
        <f t="shared" si="4"/>
        <v>7.9806072769055228E-2</v>
      </c>
      <c r="AE42" s="4" t="s">
        <v>32</v>
      </c>
      <c r="AF42" s="4" t="b">
        <f t="shared" si="5"/>
        <v>1</v>
      </c>
      <c r="AG42" s="6" t="b">
        <f t="shared" si="2"/>
        <v>1</v>
      </c>
    </row>
    <row r="43" spans="1:37" hidden="1" x14ac:dyDescent="0.25">
      <c r="A43" s="6">
        <v>42</v>
      </c>
      <c r="B43" s="6">
        <v>3</v>
      </c>
      <c r="C43" s="6">
        <v>4</v>
      </c>
      <c r="D43" s="6">
        <v>1</v>
      </c>
      <c r="E43" s="6">
        <v>0</v>
      </c>
      <c r="F43" s="6">
        <v>0.4</v>
      </c>
      <c r="G43" s="6">
        <v>200</v>
      </c>
      <c r="H43" s="6" t="b">
        <v>1</v>
      </c>
      <c r="I43" s="6">
        <v>1</v>
      </c>
      <c r="J43" s="6">
        <v>1</v>
      </c>
      <c r="K43" s="6">
        <v>0.2</v>
      </c>
      <c r="L43" s="6">
        <v>2</v>
      </c>
      <c r="M43" s="16" t="s">
        <v>23</v>
      </c>
      <c r="N43" s="6">
        <v>2.1555027</v>
      </c>
      <c r="O43" s="6">
        <v>126</v>
      </c>
      <c r="P43" s="5">
        <v>0.9924590797879318</v>
      </c>
      <c r="Q43" s="5">
        <v>0.90866596133473465</v>
      </c>
      <c r="R43" s="5">
        <v>1.0988749588773334</v>
      </c>
      <c r="S43" s="6">
        <v>1</v>
      </c>
      <c r="T43" s="6">
        <v>3</v>
      </c>
      <c r="U43" s="42">
        <v>0.93402592040851351</v>
      </c>
      <c r="V43" s="42">
        <v>0.75947813766102656</v>
      </c>
      <c r="W43" s="6">
        <v>1.0706340992792058</v>
      </c>
      <c r="X43" s="42">
        <v>0.82022593502112373</v>
      </c>
      <c r="Y43" s="42">
        <v>0.86510402895703598</v>
      </c>
      <c r="Z43" s="6">
        <v>0.80946248224637596</v>
      </c>
      <c r="AA43" s="4">
        <f t="shared" si="3"/>
        <v>7.4062273291239822E-2</v>
      </c>
      <c r="AB43" s="4">
        <f t="shared" si="0"/>
        <v>0.12209617313116816</v>
      </c>
      <c r="AC43" s="4">
        <f t="shared" si="1"/>
        <v>6.1750044852771357E-2</v>
      </c>
      <c r="AD43" s="4">
        <f t="shared" si="4"/>
        <v>6.5916639251555664E-2</v>
      </c>
      <c r="AE43" s="4" t="s">
        <v>32</v>
      </c>
      <c r="AF43" s="4" t="b">
        <f t="shared" si="5"/>
        <v>1</v>
      </c>
      <c r="AG43" s="6" t="b">
        <f t="shared" si="2"/>
        <v>1</v>
      </c>
      <c r="AJ43" t="str">
        <f>IF(R43=MIN(P43:R43),"W3","no")</f>
        <v>no</v>
      </c>
    </row>
    <row r="44" spans="1:37" hidden="1" x14ac:dyDescent="0.25">
      <c r="A44" s="6">
        <v>43</v>
      </c>
      <c r="B44" s="6">
        <v>3</v>
      </c>
      <c r="C44" s="6">
        <v>4</v>
      </c>
      <c r="D44" s="6">
        <v>1</v>
      </c>
      <c r="E44" s="6">
        <v>0</v>
      </c>
      <c r="F44" s="6">
        <v>0.4</v>
      </c>
      <c r="G44" s="6">
        <v>200</v>
      </c>
      <c r="H44" s="6" t="b">
        <v>1</v>
      </c>
      <c r="I44" s="6">
        <v>1</v>
      </c>
      <c r="J44" s="6">
        <v>1</v>
      </c>
      <c r="K44" s="6">
        <v>0.2</v>
      </c>
      <c r="L44" s="6">
        <v>2</v>
      </c>
      <c r="M44" s="16" t="s">
        <v>24</v>
      </c>
      <c r="N44" s="6">
        <v>0.80930639999999998</v>
      </c>
      <c r="O44" s="6">
        <v>42</v>
      </c>
      <c r="P44" s="5">
        <v>1.0043155462479061</v>
      </c>
      <c r="Q44" s="5">
        <v>0.85409466241385934</v>
      </c>
      <c r="R44" s="5">
        <v>1.1415897913382345</v>
      </c>
      <c r="S44" s="6">
        <v>2</v>
      </c>
      <c r="T44" s="6">
        <v>2</v>
      </c>
      <c r="U44" s="42">
        <v>0.96964096020193624</v>
      </c>
      <c r="V44" s="42">
        <v>0.80048060587282532</v>
      </c>
      <c r="W44" s="6">
        <v>1.0313095682258939</v>
      </c>
      <c r="X44" s="42">
        <v>0.82022593502112373</v>
      </c>
      <c r="Y44" s="42">
        <v>0.81225168914729595</v>
      </c>
      <c r="Z44" s="6">
        <v>0.80946248224637596</v>
      </c>
      <c r="AA44" s="4">
        <f t="shared" si="3"/>
        <v>2.4073036836844142E-2</v>
      </c>
      <c r="AB44" s="4">
        <f t="shared" si="0"/>
        <v>1.4491916030150653E-2</v>
      </c>
      <c r="AC44" s="4">
        <f t="shared" si="1"/>
        <v>1.1096099659399394E-2</v>
      </c>
      <c r="AD44" s="4">
        <f t="shared" si="4"/>
        <v>9.7270225057427065E-2</v>
      </c>
      <c r="AE44" s="4" t="s">
        <v>32</v>
      </c>
      <c r="AF44" s="4" t="b">
        <f t="shared" si="5"/>
        <v>1</v>
      </c>
      <c r="AG44" s="6" t="b">
        <f t="shared" si="2"/>
        <v>1</v>
      </c>
      <c r="AH44" s="61" t="str">
        <f t="shared" ref="AH44" si="10">IF(AA45&gt;AA44,"BA","WLA")</f>
        <v>BA</v>
      </c>
    </row>
    <row r="45" spans="1:37" hidden="1" x14ac:dyDescent="0.25">
      <c r="A45" s="6">
        <v>44</v>
      </c>
      <c r="B45" s="6">
        <v>3</v>
      </c>
      <c r="C45" s="6">
        <v>4</v>
      </c>
      <c r="D45" s="6">
        <v>1</v>
      </c>
      <c r="E45" s="6">
        <v>0</v>
      </c>
      <c r="F45" s="6">
        <v>0.4</v>
      </c>
      <c r="G45" s="6">
        <v>200</v>
      </c>
      <c r="H45" s="6" t="b">
        <v>1</v>
      </c>
      <c r="I45" s="6">
        <v>1</v>
      </c>
      <c r="J45" s="6">
        <v>1</v>
      </c>
      <c r="K45" s="6">
        <v>0.2</v>
      </c>
      <c r="L45" s="6">
        <v>2</v>
      </c>
      <c r="M45" s="16" t="s">
        <v>25</v>
      </c>
      <c r="N45" s="6">
        <v>4.7428999999999999E-2</v>
      </c>
      <c r="O45" s="6">
        <v>3</v>
      </c>
      <c r="P45" s="5">
        <v>1</v>
      </c>
      <c r="Q45" s="5">
        <v>1</v>
      </c>
      <c r="R45" s="5">
        <v>1</v>
      </c>
      <c r="S45" s="6">
        <v>1</v>
      </c>
      <c r="T45" s="6">
        <v>3</v>
      </c>
      <c r="U45" s="42">
        <v>0.93930657570559417</v>
      </c>
      <c r="V45" s="42">
        <v>0.76933936243940748</v>
      </c>
      <c r="W45" s="6">
        <v>1.0646151382990305</v>
      </c>
      <c r="X45" s="42">
        <v>0.82022593502112373</v>
      </c>
      <c r="Y45" s="42">
        <v>0.82022593502112295</v>
      </c>
      <c r="Z45" s="6">
        <v>0.82022593502112295</v>
      </c>
      <c r="AA45" s="4">
        <f t="shared" si="3"/>
        <v>6.2039702000407648E-2</v>
      </c>
      <c r="AB45" s="4">
        <f t="shared" si="0"/>
        <v>6.203970200040676E-2</v>
      </c>
      <c r="AC45" s="4">
        <f t="shared" si="1"/>
        <v>6.203970200040676E-2</v>
      </c>
      <c r="AD45" s="4">
        <f t="shared" si="4"/>
        <v>0</v>
      </c>
      <c r="AE45" s="4" t="s">
        <v>32</v>
      </c>
      <c r="AF45" s="4" t="b">
        <f t="shared" si="5"/>
        <v>1</v>
      </c>
      <c r="AG45" s="6" t="b">
        <f t="shared" si="2"/>
        <v>1</v>
      </c>
    </row>
    <row r="46" spans="1:37" hidden="1" x14ac:dyDescent="0.25">
      <c r="A46" s="6">
        <v>45</v>
      </c>
      <c r="B46" s="6">
        <v>3</v>
      </c>
      <c r="C46" s="6">
        <v>4</v>
      </c>
      <c r="D46" s="6">
        <v>1</v>
      </c>
      <c r="E46" s="6">
        <v>0</v>
      </c>
      <c r="F46" s="6">
        <v>0.4</v>
      </c>
      <c r="G46" s="6">
        <v>200</v>
      </c>
      <c r="H46" s="6" t="b">
        <v>1</v>
      </c>
      <c r="I46" s="6">
        <v>0</v>
      </c>
      <c r="J46" s="6">
        <v>0</v>
      </c>
      <c r="K46" s="6">
        <v>0.2</v>
      </c>
      <c r="L46" s="6">
        <v>1</v>
      </c>
      <c r="M46" s="16" t="s">
        <v>23</v>
      </c>
      <c r="N46" s="6">
        <v>2.3918216999999999</v>
      </c>
      <c r="O46" s="6">
        <v>132</v>
      </c>
      <c r="P46" s="5">
        <v>1.2406333350136383</v>
      </c>
      <c r="Q46" s="5">
        <v>1.1007634440791607</v>
      </c>
      <c r="R46" s="5">
        <v>0.65860322090720114</v>
      </c>
      <c r="S46" s="6">
        <v>2</v>
      </c>
      <c r="T46" s="6">
        <v>2</v>
      </c>
      <c r="U46" s="42">
        <v>1.0268641221039412</v>
      </c>
      <c r="V46" s="42">
        <v>0.89934010357173277</v>
      </c>
      <c r="W46" s="6">
        <v>0.97383867882256969</v>
      </c>
      <c r="X46" s="42">
        <v>1.1295783423355994</v>
      </c>
      <c r="Y46" s="42">
        <v>1.14718857054943</v>
      </c>
      <c r="Z46" s="6">
        <v>1.14718857054943</v>
      </c>
      <c r="AA46" s="4">
        <f t="shared" si="3"/>
        <v>9.0931470958693028E-2</v>
      </c>
      <c r="AB46" s="4">
        <f t="shared" si="0"/>
        <v>0.10488637311637539</v>
      </c>
      <c r="AC46" s="4">
        <f t="shared" si="1"/>
        <v>0.10488637311637539</v>
      </c>
      <c r="AD46" s="4">
        <f t="shared" si="4"/>
        <v>-0.22759785272853261</v>
      </c>
      <c r="AE46" s="4" t="s">
        <v>32</v>
      </c>
      <c r="AF46" s="4" t="b">
        <f t="shared" si="5"/>
        <v>1</v>
      </c>
      <c r="AG46" s="6" t="b">
        <f t="shared" si="2"/>
        <v>1</v>
      </c>
    </row>
    <row r="47" spans="1:37" hidden="1" x14ac:dyDescent="0.25">
      <c r="A47" s="6">
        <v>46</v>
      </c>
      <c r="B47" s="6">
        <v>3</v>
      </c>
      <c r="C47" s="6">
        <v>4</v>
      </c>
      <c r="D47" s="6">
        <v>1</v>
      </c>
      <c r="E47" s="6">
        <v>0</v>
      </c>
      <c r="F47" s="6">
        <v>0.4</v>
      </c>
      <c r="G47" s="6">
        <v>200</v>
      </c>
      <c r="H47" s="6" t="b">
        <v>1</v>
      </c>
      <c r="I47" s="6">
        <v>0</v>
      </c>
      <c r="J47" s="6">
        <v>0</v>
      </c>
      <c r="K47" s="6">
        <v>0.2</v>
      </c>
      <c r="L47" s="6">
        <v>2</v>
      </c>
      <c r="M47" s="16" t="s">
        <v>23</v>
      </c>
      <c r="N47" s="6">
        <v>2.0908817000000002</v>
      </c>
      <c r="O47" s="6">
        <v>123</v>
      </c>
      <c r="P47" s="5">
        <v>1.219301298769691</v>
      </c>
      <c r="Q47" s="5">
        <v>1.1756249637471696</v>
      </c>
      <c r="R47" s="5">
        <v>0.6050737374831392</v>
      </c>
      <c r="S47" s="6">
        <v>3</v>
      </c>
      <c r="T47" s="6">
        <v>1</v>
      </c>
      <c r="U47" s="42">
        <v>1.0337855070921849</v>
      </c>
      <c r="V47" s="42">
        <v>0.8922524491620365</v>
      </c>
      <c r="W47" s="6">
        <v>0.96731864892629793</v>
      </c>
      <c r="X47" s="42">
        <v>1.1528056862532434</v>
      </c>
      <c r="Y47" s="42">
        <v>1.13612797080368</v>
      </c>
      <c r="Z47" s="6">
        <v>1.20894397609145</v>
      </c>
      <c r="AA47" s="4">
        <f t="shared" si="3"/>
        <v>0.22601661337916901</v>
      </c>
      <c r="AB47" s="4">
        <f t="shared" si="0"/>
        <v>0.21465497541542755</v>
      </c>
      <c r="AC47" s="4">
        <f t="shared" si="1"/>
        <v>0.26195715698363964</v>
      </c>
      <c r="AD47" s="4">
        <f t="shared" si="4"/>
        <v>-0.26328417501124046</v>
      </c>
      <c r="AE47" s="4" t="s">
        <v>32</v>
      </c>
      <c r="AF47" s="4" t="b">
        <f t="shared" si="5"/>
        <v>1</v>
      </c>
      <c r="AG47" s="6" t="b">
        <f t="shared" si="2"/>
        <v>1</v>
      </c>
      <c r="AJ47" t="str">
        <f>IF(R47=MIN(P47:R47),"W3","no")</f>
        <v>W3</v>
      </c>
      <c r="AK47" t="str">
        <f>IF(AB47&gt;AB46,"YES","NO")</f>
        <v>YES</v>
      </c>
    </row>
    <row r="48" spans="1:37" hidden="1" x14ac:dyDescent="0.25">
      <c r="A48" s="6">
        <v>47</v>
      </c>
      <c r="B48" s="6">
        <v>3</v>
      </c>
      <c r="C48" s="6">
        <v>4</v>
      </c>
      <c r="D48" s="6">
        <v>1</v>
      </c>
      <c r="E48" s="6">
        <v>0</v>
      </c>
      <c r="F48" s="6">
        <v>0.4</v>
      </c>
      <c r="G48" s="6">
        <v>200</v>
      </c>
      <c r="H48" s="6" t="b">
        <v>1</v>
      </c>
      <c r="I48" s="6">
        <v>0</v>
      </c>
      <c r="J48" s="6">
        <v>0</v>
      </c>
      <c r="K48" s="6">
        <v>0.2</v>
      </c>
      <c r="L48" s="6">
        <v>2</v>
      </c>
      <c r="M48" s="16" t="s">
        <v>24</v>
      </c>
      <c r="N48" s="6">
        <v>0.81783649999999997</v>
      </c>
      <c r="O48" s="6">
        <v>43</v>
      </c>
      <c r="P48" s="5">
        <v>1.2132940010214603</v>
      </c>
      <c r="Q48" s="5">
        <v>1.1515876851017877</v>
      </c>
      <c r="R48" s="5">
        <v>0.63511831387675188</v>
      </c>
      <c r="S48" s="6">
        <v>2</v>
      </c>
      <c r="T48" s="6">
        <v>2</v>
      </c>
      <c r="U48" s="42">
        <v>1.0276185889531579</v>
      </c>
      <c r="V48" s="42">
        <v>0.89727044393307454</v>
      </c>
      <c r="W48" s="6">
        <v>0.97312369662240816</v>
      </c>
      <c r="X48" s="42">
        <v>1.1528056862532434</v>
      </c>
      <c r="Y48" s="42">
        <v>1.1890740738913399</v>
      </c>
      <c r="Z48" s="6">
        <v>1.20894397609145</v>
      </c>
      <c r="AA48" s="4">
        <f t="shared" si="3"/>
        <v>0.22166375944127148</v>
      </c>
      <c r="AB48" s="4">
        <f t="shared" si="0"/>
        <v>0.24540408067540709</v>
      </c>
      <c r="AC48" s="4">
        <f t="shared" si="1"/>
        <v>0.25780643133358816</v>
      </c>
      <c r="AD48" s="4">
        <f t="shared" si="4"/>
        <v>-0.2432544574154987</v>
      </c>
      <c r="AE48" s="4" t="s">
        <v>32</v>
      </c>
      <c r="AF48" s="4" t="b">
        <f t="shared" si="5"/>
        <v>1</v>
      </c>
      <c r="AG48" s="6" t="b">
        <f t="shared" si="2"/>
        <v>1</v>
      </c>
      <c r="AH48" s="61" t="str">
        <f t="shared" ref="AH48" si="11">IF(AA49&gt;AA48,"BA","WLA")</f>
        <v>WLA</v>
      </c>
    </row>
    <row r="49" spans="1:37" hidden="1" x14ac:dyDescent="0.25">
      <c r="A49" s="6">
        <v>48</v>
      </c>
      <c r="B49" s="6">
        <v>3</v>
      </c>
      <c r="C49" s="6">
        <v>4</v>
      </c>
      <c r="D49" s="6">
        <v>1</v>
      </c>
      <c r="E49" s="6">
        <v>0</v>
      </c>
      <c r="F49" s="6">
        <v>0.4</v>
      </c>
      <c r="G49" s="6">
        <v>200</v>
      </c>
      <c r="H49" s="6" t="b">
        <v>1</v>
      </c>
      <c r="I49" s="6">
        <v>0</v>
      </c>
      <c r="J49" s="6">
        <v>0</v>
      </c>
      <c r="K49" s="6">
        <v>0.2</v>
      </c>
      <c r="L49" s="6">
        <v>2</v>
      </c>
      <c r="M49" s="16" t="s">
        <v>25</v>
      </c>
      <c r="N49" s="6">
        <v>5.0718300000000001E-2</v>
      </c>
      <c r="O49" s="6">
        <v>3</v>
      </c>
      <c r="P49" s="5">
        <v>1</v>
      </c>
      <c r="Q49" s="5">
        <v>1</v>
      </c>
      <c r="R49" s="5">
        <v>1</v>
      </c>
      <c r="S49" s="6">
        <v>1</v>
      </c>
      <c r="T49" s="6">
        <v>3</v>
      </c>
      <c r="U49" s="42">
        <v>1.1211537943914358</v>
      </c>
      <c r="V49" s="42">
        <v>1.1484573375319829</v>
      </c>
      <c r="W49" s="6">
        <v>0.89193829160860283</v>
      </c>
      <c r="X49" s="42">
        <v>1.1528056862532434</v>
      </c>
      <c r="Y49" s="42">
        <v>1.1528056862532401</v>
      </c>
      <c r="Z49" s="6">
        <v>1.1528056862532401</v>
      </c>
      <c r="AA49" s="4">
        <f t="shared" si="3"/>
        <v>3.7719702228337093E-3</v>
      </c>
      <c r="AB49" s="4">
        <f t="shared" si="0"/>
        <v>3.7719702228308227E-3</v>
      </c>
      <c r="AC49" s="4">
        <f t="shared" si="1"/>
        <v>3.7719702228308227E-3</v>
      </c>
      <c r="AD49" s="4">
        <f t="shared" si="4"/>
        <v>0</v>
      </c>
      <c r="AE49" s="4" t="s">
        <v>32</v>
      </c>
      <c r="AF49" s="4" t="b">
        <f t="shared" si="5"/>
        <v>1</v>
      </c>
      <c r="AG49" s="6" t="b">
        <f t="shared" si="2"/>
        <v>1</v>
      </c>
    </row>
    <row r="50" spans="1:37" hidden="1" x14ac:dyDescent="0.25">
      <c r="A50" s="6">
        <v>49</v>
      </c>
      <c r="B50" s="6">
        <v>3</v>
      </c>
      <c r="C50" s="6">
        <v>4</v>
      </c>
      <c r="D50" s="6">
        <v>1</v>
      </c>
      <c r="E50" s="6">
        <v>0</v>
      </c>
      <c r="F50" s="6">
        <v>0.4</v>
      </c>
      <c r="G50" s="6">
        <v>200</v>
      </c>
      <c r="H50" s="6" t="b">
        <v>1</v>
      </c>
      <c r="I50" s="6">
        <v>0</v>
      </c>
      <c r="J50" s="6">
        <v>1</v>
      </c>
      <c r="K50" s="6">
        <v>0.2</v>
      </c>
      <c r="L50" s="6">
        <v>1</v>
      </c>
      <c r="M50" s="16" t="s">
        <v>23</v>
      </c>
      <c r="N50" s="6">
        <v>2.4338286</v>
      </c>
      <c r="O50" s="6">
        <v>144</v>
      </c>
      <c r="P50" s="5">
        <v>1.1030353225348446</v>
      </c>
      <c r="Q50" s="5">
        <v>0.87015207180579623</v>
      </c>
      <c r="R50" s="5">
        <v>1.0268126056593592</v>
      </c>
      <c r="S50" s="6">
        <v>3</v>
      </c>
      <c r="T50" s="6">
        <v>1</v>
      </c>
      <c r="U50" s="42">
        <v>0.92941901094007551</v>
      </c>
      <c r="V50" s="42">
        <v>0.69760649187259727</v>
      </c>
      <c r="W50" s="6">
        <v>1.0759409784275171</v>
      </c>
      <c r="X50" s="42">
        <v>0.97778791357749739</v>
      </c>
      <c r="Y50" s="42">
        <v>0.96980111215445797</v>
      </c>
      <c r="Z50" s="6">
        <v>0.96980111215445797</v>
      </c>
      <c r="AA50" s="4">
        <f t="shared" si="3"/>
        <v>4.9467683089322922E-2</v>
      </c>
      <c r="AB50" s="4">
        <f t="shared" si="0"/>
        <v>4.1639569916218977E-2</v>
      </c>
      <c r="AC50" s="4">
        <f t="shared" si="1"/>
        <v>4.1639569916218977E-2</v>
      </c>
      <c r="AD50" s="4">
        <f t="shared" si="4"/>
        <v>8.656528546280251E-2</v>
      </c>
      <c r="AE50" s="4" t="s">
        <v>32</v>
      </c>
      <c r="AF50" s="4" t="b">
        <f t="shared" si="5"/>
        <v>1</v>
      </c>
      <c r="AG50" s="6" t="b">
        <f t="shared" si="2"/>
        <v>1</v>
      </c>
    </row>
    <row r="51" spans="1:37" hidden="1" x14ac:dyDescent="0.25">
      <c r="A51" s="6">
        <v>50</v>
      </c>
      <c r="B51" s="6">
        <v>3</v>
      </c>
      <c r="C51" s="6">
        <v>4</v>
      </c>
      <c r="D51" s="6">
        <v>1</v>
      </c>
      <c r="E51" s="6">
        <v>0</v>
      </c>
      <c r="F51" s="6">
        <v>0.4</v>
      </c>
      <c r="G51" s="6">
        <v>200</v>
      </c>
      <c r="H51" s="6" t="b">
        <v>1</v>
      </c>
      <c r="I51" s="6">
        <v>0</v>
      </c>
      <c r="J51" s="6">
        <v>1</v>
      </c>
      <c r="K51" s="6">
        <v>0.2</v>
      </c>
      <c r="L51" s="6">
        <v>2</v>
      </c>
      <c r="M51" s="16" t="s">
        <v>23</v>
      </c>
      <c r="N51" s="6">
        <v>2.0381049</v>
      </c>
      <c r="O51" s="6">
        <v>120</v>
      </c>
      <c r="P51" s="5">
        <v>1.0617421997597283</v>
      </c>
      <c r="Q51" s="5">
        <v>0.93641809299080603</v>
      </c>
      <c r="R51" s="5">
        <v>1.0018397072494658</v>
      </c>
      <c r="S51" s="6">
        <v>3</v>
      </c>
      <c r="T51" s="6">
        <v>1</v>
      </c>
      <c r="U51" s="42">
        <v>0.93072017851380395</v>
      </c>
      <c r="V51" s="42">
        <v>0.69444165244293343</v>
      </c>
      <c r="W51" s="6">
        <v>1.0744367889356645</v>
      </c>
      <c r="X51" s="42">
        <v>0.78136246267118992</v>
      </c>
      <c r="Y51" s="42">
        <v>0.69530738534806502</v>
      </c>
      <c r="Z51" s="6">
        <v>0.77234720493739495</v>
      </c>
      <c r="AA51" s="4">
        <f t="shared" si="3"/>
        <v>0.11124262346965874</v>
      </c>
      <c r="AB51" s="4">
        <f t="shared" si="0"/>
        <v>1.2451081685235232E-3</v>
      </c>
      <c r="AC51" s="4">
        <f t="shared" si="1"/>
        <v>0.10086856273504141</v>
      </c>
      <c r="AD51" s="4">
        <f t="shared" si="4"/>
        <v>4.2387938006129354E-2</v>
      </c>
      <c r="AE51" s="4" t="s">
        <v>32</v>
      </c>
      <c r="AF51" s="4" t="b">
        <f t="shared" si="5"/>
        <v>1</v>
      </c>
      <c r="AG51" s="6" t="b">
        <f t="shared" si="2"/>
        <v>1</v>
      </c>
      <c r="AJ51" t="str">
        <f>IF(R51=MIN(P51:R51),"W3","no")</f>
        <v>no</v>
      </c>
    </row>
    <row r="52" spans="1:37" hidden="1" x14ac:dyDescent="0.25">
      <c r="A52" s="6">
        <v>51</v>
      </c>
      <c r="B52" s="6">
        <v>3</v>
      </c>
      <c r="C52" s="6">
        <v>4</v>
      </c>
      <c r="D52" s="6">
        <v>1</v>
      </c>
      <c r="E52" s="6">
        <v>0</v>
      </c>
      <c r="F52" s="6">
        <v>0.4</v>
      </c>
      <c r="G52" s="6">
        <v>200</v>
      </c>
      <c r="H52" s="6" t="b">
        <v>1</v>
      </c>
      <c r="I52" s="6">
        <v>0</v>
      </c>
      <c r="J52" s="6">
        <v>1</v>
      </c>
      <c r="K52" s="6">
        <v>0.2</v>
      </c>
      <c r="L52" s="6">
        <v>2</v>
      </c>
      <c r="M52" s="16" t="s">
        <v>24</v>
      </c>
      <c r="N52" s="6">
        <v>0.76880000000000004</v>
      </c>
      <c r="O52" s="6">
        <v>42</v>
      </c>
      <c r="P52" s="5">
        <v>1.1190731648412111</v>
      </c>
      <c r="Q52" s="5">
        <v>0.88319754207657886</v>
      </c>
      <c r="R52" s="5">
        <v>0.99772929308220992</v>
      </c>
      <c r="S52" s="6">
        <v>2</v>
      </c>
      <c r="T52" s="6">
        <v>2</v>
      </c>
      <c r="U52" s="42">
        <v>0.96366876140775171</v>
      </c>
      <c r="V52" s="42">
        <v>0.76638732997286918</v>
      </c>
      <c r="W52" s="6">
        <v>1.0377009612090931</v>
      </c>
      <c r="X52" s="42">
        <v>0.78136246267118992</v>
      </c>
      <c r="Y52" s="42">
        <v>0.77483235457932298</v>
      </c>
      <c r="Z52" s="6">
        <v>0.77234720493739495</v>
      </c>
      <c r="AA52" s="4">
        <f t="shared" si="3"/>
        <v>1.9165410950413797E-2</v>
      </c>
      <c r="AB52" s="4">
        <f t="shared" si="0"/>
        <v>1.0899163614610297E-2</v>
      </c>
      <c r="AC52" s="4">
        <f t="shared" si="1"/>
        <v>7.7165747819452069E-3</v>
      </c>
      <c r="AD52" s="4">
        <f t="shared" si="4"/>
        <v>7.9382109894140782E-2</v>
      </c>
      <c r="AE52" s="4" t="s">
        <v>32</v>
      </c>
      <c r="AF52" s="4" t="b">
        <f t="shared" si="5"/>
        <v>1</v>
      </c>
      <c r="AG52" s="6" t="b">
        <f t="shared" si="2"/>
        <v>1</v>
      </c>
      <c r="AH52" s="61" t="str">
        <f t="shared" ref="AH52" si="12">IF(AA53&gt;AA52,"BA","WLA")</f>
        <v>BA</v>
      </c>
    </row>
    <row r="53" spans="1:37" hidden="1" x14ac:dyDescent="0.25">
      <c r="A53" s="6">
        <v>52</v>
      </c>
      <c r="B53" s="6">
        <v>3</v>
      </c>
      <c r="C53" s="6">
        <v>4</v>
      </c>
      <c r="D53" s="6">
        <v>1</v>
      </c>
      <c r="E53" s="6">
        <v>0</v>
      </c>
      <c r="F53" s="6">
        <v>0.4</v>
      </c>
      <c r="G53" s="6">
        <v>200</v>
      </c>
      <c r="H53" s="6" t="b">
        <v>1</v>
      </c>
      <c r="I53" s="6">
        <v>0</v>
      </c>
      <c r="J53" s="6">
        <v>1</v>
      </c>
      <c r="K53" s="6">
        <v>0.2</v>
      </c>
      <c r="L53" s="6">
        <v>2</v>
      </c>
      <c r="M53" s="16" t="s">
        <v>25</v>
      </c>
      <c r="N53" s="6">
        <v>5.1082000000000002E-2</v>
      </c>
      <c r="O53" s="6">
        <v>3</v>
      </c>
      <c r="P53" s="5">
        <v>1</v>
      </c>
      <c r="Q53" s="5">
        <v>1</v>
      </c>
      <c r="R53" s="5">
        <v>1</v>
      </c>
      <c r="S53" s="6">
        <v>3</v>
      </c>
      <c r="T53" s="6">
        <v>1</v>
      </c>
      <c r="U53" s="42">
        <v>0.93599497768996409</v>
      </c>
      <c r="V53" s="42">
        <v>0.69905659624506011</v>
      </c>
      <c r="W53" s="6">
        <v>1.0683818010092323</v>
      </c>
      <c r="X53" s="42">
        <v>0.78136246267118992</v>
      </c>
      <c r="Y53" s="42">
        <v>0.78136246267119003</v>
      </c>
      <c r="Z53" s="6">
        <v>0.78136246267119003</v>
      </c>
      <c r="AA53" s="4">
        <f t="shared" si="3"/>
        <v>0.10533634562473915</v>
      </c>
      <c r="AB53" s="4">
        <f t="shared" si="0"/>
        <v>0.10533634562473926</v>
      </c>
      <c r="AC53" s="4">
        <f t="shared" si="1"/>
        <v>0.10533634562473926</v>
      </c>
      <c r="AD53" s="4">
        <f t="shared" si="4"/>
        <v>0</v>
      </c>
      <c r="AE53" s="4" t="s">
        <v>32</v>
      </c>
      <c r="AF53" s="4" t="b">
        <f t="shared" si="5"/>
        <v>1</v>
      </c>
      <c r="AG53" s="6" t="b">
        <f t="shared" si="2"/>
        <v>1</v>
      </c>
    </row>
    <row r="54" spans="1:37" hidden="1" x14ac:dyDescent="0.25">
      <c r="A54" s="6">
        <v>53</v>
      </c>
      <c r="B54" s="6">
        <v>3</v>
      </c>
      <c r="C54" s="6">
        <v>4</v>
      </c>
      <c r="D54" s="6">
        <v>1</v>
      </c>
      <c r="E54" s="6">
        <v>0</v>
      </c>
      <c r="F54" s="6">
        <v>0.4</v>
      </c>
      <c r="G54" s="6">
        <v>200</v>
      </c>
      <c r="H54" s="6" t="b">
        <v>1</v>
      </c>
      <c r="I54" s="6">
        <v>0.5</v>
      </c>
      <c r="J54" s="6">
        <v>0</v>
      </c>
      <c r="K54" s="6">
        <v>-0.2</v>
      </c>
      <c r="L54" s="6">
        <v>1</v>
      </c>
      <c r="M54" s="16" t="s">
        <v>23</v>
      </c>
      <c r="N54" s="6">
        <v>1.6691905</v>
      </c>
      <c r="O54" s="6">
        <v>96</v>
      </c>
      <c r="P54" s="5">
        <v>0.92636668381845022</v>
      </c>
      <c r="Q54" s="5">
        <v>1.1505478546285979</v>
      </c>
      <c r="R54" s="5">
        <v>0.92308546155295201</v>
      </c>
      <c r="S54" s="6">
        <v>2</v>
      </c>
      <c r="T54" s="6">
        <v>2</v>
      </c>
      <c r="U54" s="42">
        <v>1.098230315565466</v>
      </c>
      <c r="V54" s="42">
        <v>1.0306101987687175</v>
      </c>
      <c r="W54" s="6">
        <v>0.91055581495682136</v>
      </c>
      <c r="X54" s="42">
        <v>1.10474163169309</v>
      </c>
      <c r="Y54" s="42">
        <v>1.1144963692485099</v>
      </c>
      <c r="Z54" s="6">
        <v>1.1144963692485099</v>
      </c>
      <c r="AA54" s="4">
        <f t="shared" si="3"/>
        <v>5.8939718942654373E-3</v>
      </c>
      <c r="AB54" s="4">
        <f t="shared" si="0"/>
        <v>1.459498131340875E-2</v>
      </c>
      <c r="AC54" s="4">
        <f t="shared" si="1"/>
        <v>1.459498131340875E-2</v>
      </c>
      <c r="AD54" s="4">
        <f t="shared" si="4"/>
        <v>-0.10036523641906521</v>
      </c>
      <c r="AE54" s="4" t="s">
        <v>32</v>
      </c>
      <c r="AF54" s="4" t="b">
        <f t="shared" si="5"/>
        <v>1</v>
      </c>
      <c r="AG54" s="6" t="b">
        <f t="shared" si="2"/>
        <v>1</v>
      </c>
    </row>
    <row r="55" spans="1:37" hidden="1" x14ac:dyDescent="0.25">
      <c r="A55" s="6">
        <v>54</v>
      </c>
      <c r="B55" s="6">
        <v>3</v>
      </c>
      <c r="C55" s="6">
        <v>4</v>
      </c>
      <c r="D55" s="6">
        <v>1</v>
      </c>
      <c r="E55" s="6">
        <v>0</v>
      </c>
      <c r="F55" s="6">
        <v>0.4</v>
      </c>
      <c r="G55" s="6">
        <v>200</v>
      </c>
      <c r="H55" s="6" t="b">
        <v>1</v>
      </c>
      <c r="I55" s="6">
        <v>0.5</v>
      </c>
      <c r="J55" s="6">
        <v>0</v>
      </c>
      <c r="K55" s="6">
        <v>-0.2</v>
      </c>
      <c r="L55" s="6">
        <v>2</v>
      </c>
      <c r="M55" s="16" t="s">
        <v>23</v>
      </c>
      <c r="N55" s="6">
        <v>1.8953667999999999</v>
      </c>
      <c r="O55" s="6">
        <v>110</v>
      </c>
      <c r="P55" s="5">
        <v>0.92555370558379257</v>
      </c>
      <c r="Q55" s="5">
        <v>1.1822935870792441</v>
      </c>
      <c r="R55" s="5">
        <v>0.89215270733696339</v>
      </c>
      <c r="S55" s="6">
        <v>3</v>
      </c>
      <c r="T55" s="6">
        <v>1</v>
      </c>
      <c r="U55" s="42">
        <v>1.1092170076828998</v>
      </c>
      <c r="V55" s="42">
        <v>1.016886106508671</v>
      </c>
      <c r="W55" s="6">
        <v>0.90153684362354958</v>
      </c>
      <c r="X55" s="42">
        <v>1.0577856264867529</v>
      </c>
      <c r="Y55" s="42">
        <v>1.0697170819992501</v>
      </c>
      <c r="Z55" s="6">
        <v>1.08890275101892</v>
      </c>
      <c r="AA55" s="4">
        <f t="shared" si="3"/>
        <v>3.8665225688424676E-2</v>
      </c>
      <c r="AB55" s="4">
        <f t="shared" si="0"/>
        <v>4.9387802045603113E-2</v>
      </c>
      <c r="AC55" s="4">
        <f t="shared" si="1"/>
        <v>6.6136892796772595E-2</v>
      </c>
      <c r="AD55" s="4">
        <f t="shared" si="4"/>
        <v>-0.12152905805282939</v>
      </c>
      <c r="AE55" s="4" t="s">
        <v>32</v>
      </c>
      <c r="AF55" s="4" t="b">
        <f t="shared" si="5"/>
        <v>1</v>
      </c>
      <c r="AG55" s="6" t="b">
        <f t="shared" si="2"/>
        <v>1</v>
      </c>
      <c r="AJ55" t="str">
        <f>IF(R55=MIN(P55:R55),"W3","no")</f>
        <v>W3</v>
      </c>
      <c r="AK55" t="str">
        <f>IF(AB55&gt;AB54,"YES","NO")</f>
        <v>YES</v>
      </c>
    </row>
    <row r="56" spans="1:37" hidden="1" x14ac:dyDescent="0.25">
      <c r="A56" s="6">
        <v>55</v>
      </c>
      <c r="B56" s="6">
        <v>3</v>
      </c>
      <c r="C56" s="6">
        <v>4</v>
      </c>
      <c r="D56" s="6">
        <v>1</v>
      </c>
      <c r="E56" s="6">
        <v>0</v>
      </c>
      <c r="F56" s="6">
        <v>0.4</v>
      </c>
      <c r="G56" s="6">
        <v>200</v>
      </c>
      <c r="H56" s="6" t="b">
        <v>1</v>
      </c>
      <c r="I56" s="6">
        <v>0.5</v>
      </c>
      <c r="J56" s="6">
        <v>0</v>
      </c>
      <c r="K56" s="6">
        <v>-0.2</v>
      </c>
      <c r="L56" s="6">
        <v>2</v>
      </c>
      <c r="M56" s="16" t="s">
        <v>24</v>
      </c>
      <c r="N56" s="6">
        <v>0.61391510000000005</v>
      </c>
      <c r="O56" s="6">
        <v>31</v>
      </c>
      <c r="P56" s="5">
        <v>0.90594005701937863</v>
      </c>
      <c r="Q56" s="5">
        <v>1.1946672586394502</v>
      </c>
      <c r="R56" s="5">
        <v>0.89939268434117137</v>
      </c>
      <c r="S56" s="6">
        <v>2</v>
      </c>
      <c r="T56" s="6">
        <v>2</v>
      </c>
      <c r="U56" s="42">
        <v>1.0987947428313642</v>
      </c>
      <c r="V56" s="42">
        <v>1.0291086063155697</v>
      </c>
      <c r="W56" s="6">
        <v>0.91008808198627633</v>
      </c>
      <c r="X56" s="42">
        <v>1.0577856264867529</v>
      </c>
      <c r="Y56" s="42">
        <v>1.07650969590613</v>
      </c>
      <c r="Z56" s="6">
        <v>1.08890275101892</v>
      </c>
      <c r="AA56" s="4">
        <f t="shared" si="3"/>
        <v>2.7110427153778649E-2</v>
      </c>
      <c r="AB56" s="4">
        <f t="shared" si="0"/>
        <v>4.4032199404076322E-2</v>
      </c>
      <c r="AC56" s="4">
        <f t="shared" si="1"/>
        <v>5.4912290971254385E-2</v>
      </c>
      <c r="AD56" s="4">
        <f t="shared" si="4"/>
        <v>-0.12977817242630008</v>
      </c>
      <c r="AE56" s="4" t="s">
        <v>32</v>
      </c>
      <c r="AF56" s="4" t="b">
        <f t="shared" si="5"/>
        <v>1</v>
      </c>
      <c r="AG56" s="6" t="b">
        <f t="shared" si="2"/>
        <v>1</v>
      </c>
      <c r="AH56" s="61" t="str">
        <f t="shared" ref="AH56" si="13">IF(AA57&gt;AA56,"BA","WLA")</f>
        <v>WLA</v>
      </c>
    </row>
    <row r="57" spans="1:37" hidden="1" x14ac:dyDescent="0.25">
      <c r="A57" s="6">
        <v>56</v>
      </c>
      <c r="B57" s="6">
        <v>3</v>
      </c>
      <c r="C57" s="6">
        <v>4</v>
      </c>
      <c r="D57" s="6">
        <v>1</v>
      </c>
      <c r="E57" s="6">
        <v>0</v>
      </c>
      <c r="F57" s="6">
        <v>0.4</v>
      </c>
      <c r="G57" s="6">
        <v>200</v>
      </c>
      <c r="H57" s="6" t="b">
        <v>1</v>
      </c>
      <c r="I57" s="6">
        <v>0.5</v>
      </c>
      <c r="J57" s="6">
        <v>0</v>
      </c>
      <c r="K57" s="6">
        <v>-0.2</v>
      </c>
      <c r="L57" s="6">
        <v>2</v>
      </c>
      <c r="M57" s="16" t="s">
        <v>25</v>
      </c>
      <c r="N57" s="6">
        <v>5.2527600000000001E-2</v>
      </c>
      <c r="O57" s="6">
        <v>3</v>
      </c>
      <c r="P57" s="5">
        <v>1</v>
      </c>
      <c r="Q57" s="5">
        <v>1</v>
      </c>
      <c r="R57" s="5">
        <v>1</v>
      </c>
      <c r="S57" s="6">
        <v>3</v>
      </c>
      <c r="T57" s="6">
        <v>1</v>
      </c>
      <c r="U57" s="42">
        <v>1.1153040289054117</v>
      </c>
      <c r="V57" s="42">
        <v>1.0427395640803927</v>
      </c>
      <c r="W57" s="6">
        <v>0.89661650463275555</v>
      </c>
      <c r="X57" s="42">
        <v>1.0577856264867529</v>
      </c>
      <c r="Y57" s="42">
        <v>1.05778562648675</v>
      </c>
      <c r="Z57" s="6">
        <v>1.05778562648675</v>
      </c>
      <c r="AA57" s="4">
        <f t="shared" si="3"/>
        <v>1.4224113118584403E-2</v>
      </c>
      <c r="AB57" s="4">
        <f t="shared" si="0"/>
        <v>1.4224113118581627E-2</v>
      </c>
      <c r="AC57" s="4">
        <f t="shared" si="1"/>
        <v>1.4224113118581627E-2</v>
      </c>
      <c r="AD57" s="4">
        <f t="shared" si="4"/>
        <v>0</v>
      </c>
      <c r="AE57" s="4" t="s">
        <v>32</v>
      </c>
      <c r="AF57" s="4" t="b">
        <f t="shared" si="5"/>
        <v>1</v>
      </c>
      <c r="AG57" s="6" t="b">
        <f t="shared" si="2"/>
        <v>1</v>
      </c>
    </row>
    <row r="58" spans="1:37" hidden="1" x14ac:dyDescent="0.25">
      <c r="A58" s="6">
        <v>57</v>
      </c>
      <c r="B58" s="6">
        <v>3</v>
      </c>
      <c r="C58" s="6">
        <v>4</v>
      </c>
      <c r="D58" s="6">
        <v>1</v>
      </c>
      <c r="E58" s="6">
        <v>0</v>
      </c>
      <c r="F58" s="6">
        <v>0.4</v>
      </c>
      <c r="G58" s="6">
        <v>200</v>
      </c>
      <c r="H58" s="6" t="b">
        <v>1</v>
      </c>
      <c r="I58" s="6">
        <v>0.5</v>
      </c>
      <c r="J58" s="6">
        <v>1</v>
      </c>
      <c r="K58" s="6">
        <v>-0.2</v>
      </c>
      <c r="L58" s="6">
        <v>1</v>
      </c>
      <c r="M58" s="16" t="s">
        <v>23</v>
      </c>
      <c r="N58" s="6">
        <v>2.1233211000000001</v>
      </c>
      <c r="O58" s="6">
        <v>120</v>
      </c>
      <c r="P58" s="5">
        <v>1.1615264235192919</v>
      </c>
      <c r="Q58" s="5">
        <v>0.72344549599809505</v>
      </c>
      <c r="R58" s="5">
        <v>1.1150280804826134</v>
      </c>
      <c r="S58" s="6">
        <v>1</v>
      </c>
      <c r="T58" s="6">
        <v>3</v>
      </c>
      <c r="U58" s="42">
        <v>0.96787863427732646</v>
      </c>
      <c r="V58" s="42">
        <v>0.81439888529425819</v>
      </c>
      <c r="W58" s="6">
        <v>1.0331873900147173</v>
      </c>
      <c r="X58" s="42">
        <v>0.98539723129486512</v>
      </c>
      <c r="Y58" s="42">
        <v>0.97647179168634501</v>
      </c>
      <c r="Z58" s="6">
        <v>0.97647179168634501</v>
      </c>
      <c r="AA58" s="4">
        <f t="shared" si="3"/>
        <v>1.7778208078094826E-2</v>
      </c>
      <c r="AB58" s="4">
        <f t="shared" si="0"/>
        <v>8.8002105971524136E-3</v>
      </c>
      <c r="AC58" s="4">
        <f t="shared" si="1"/>
        <v>8.8002105971524136E-3</v>
      </c>
      <c r="AD58" s="4">
        <f t="shared" si="4"/>
        <v>0.18436966933460341</v>
      </c>
      <c r="AE58" s="4" t="s">
        <v>32</v>
      </c>
      <c r="AF58" s="4" t="b">
        <f t="shared" si="5"/>
        <v>1</v>
      </c>
      <c r="AG58" s="6" t="b">
        <f t="shared" si="2"/>
        <v>1</v>
      </c>
    </row>
    <row r="59" spans="1:37" hidden="1" x14ac:dyDescent="0.25">
      <c r="A59" s="6">
        <v>58</v>
      </c>
      <c r="B59" s="6">
        <v>3</v>
      </c>
      <c r="C59" s="6">
        <v>4</v>
      </c>
      <c r="D59" s="6">
        <v>1</v>
      </c>
      <c r="E59" s="6">
        <v>0</v>
      </c>
      <c r="F59" s="6">
        <v>0.4</v>
      </c>
      <c r="G59" s="6">
        <v>200</v>
      </c>
      <c r="H59" s="6" t="b">
        <v>1</v>
      </c>
      <c r="I59" s="6">
        <v>0.5</v>
      </c>
      <c r="J59" s="6">
        <v>1</v>
      </c>
      <c r="K59" s="6">
        <v>-0.2</v>
      </c>
      <c r="L59" s="6">
        <v>2</v>
      </c>
      <c r="M59" s="16" t="s">
        <v>23</v>
      </c>
      <c r="N59" s="6">
        <v>1.8684544999999999</v>
      </c>
      <c r="O59" s="6">
        <v>102</v>
      </c>
      <c r="P59" s="5">
        <v>1.0668818030424723</v>
      </c>
      <c r="Q59" s="5">
        <v>0.83301410973743839</v>
      </c>
      <c r="R59" s="5">
        <v>1.1001040872200896</v>
      </c>
      <c r="S59" s="6">
        <v>3</v>
      </c>
      <c r="T59" s="6">
        <v>1</v>
      </c>
      <c r="U59" s="42">
        <v>0.97341717403808814</v>
      </c>
      <c r="V59" s="42">
        <v>0.7699777633698085</v>
      </c>
      <c r="W59" s="6">
        <v>1.0273087702486661</v>
      </c>
      <c r="X59" s="42">
        <v>0.8049202050650256</v>
      </c>
      <c r="Y59" s="42">
        <v>0.78239276215141296</v>
      </c>
      <c r="Z59" s="6">
        <v>0.79340245276156096</v>
      </c>
      <c r="AA59" s="4">
        <f t="shared" si="3"/>
        <v>4.3411062954239354E-2</v>
      </c>
      <c r="AB59" s="4">
        <f t="shared" si="0"/>
        <v>1.5867987770574299E-2</v>
      </c>
      <c r="AC59" s="4">
        <f t="shared" si="1"/>
        <v>2.9524347082894864E-2</v>
      </c>
      <c r="AD59" s="4">
        <f t="shared" si="4"/>
        <v>0.11132392684170782</v>
      </c>
      <c r="AE59" s="4" t="s">
        <v>32</v>
      </c>
      <c r="AF59" s="4" t="b">
        <f t="shared" si="5"/>
        <v>1</v>
      </c>
      <c r="AG59" s="6" t="b">
        <f t="shared" si="2"/>
        <v>1</v>
      </c>
      <c r="AJ59" t="str">
        <f>IF(R59=MIN(P59:R59),"W3","no")</f>
        <v>no</v>
      </c>
    </row>
    <row r="60" spans="1:37" hidden="1" x14ac:dyDescent="0.25">
      <c r="A60" s="6">
        <v>59</v>
      </c>
      <c r="B60" s="6">
        <v>3</v>
      </c>
      <c r="C60" s="6">
        <v>4</v>
      </c>
      <c r="D60" s="6">
        <v>1</v>
      </c>
      <c r="E60" s="6">
        <v>0</v>
      </c>
      <c r="F60" s="6">
        <v>0.4</v>
      </c>
      <c r="G60" s="6">
        <v>200</v>
      </c>
      <c r="H60" s="6" t="b">
        <v>1</v>
      </c>
      <c r="I60" s="6">
        <v>0.5</v>
      </c>
      <c r="J60" s="6">
        <v>1</v>
      </c>
      <c r="K60" s="6">
        <v>-0.2</v>
      </c>
      <c r="L60" s="6">
        <v>2</v>
      </c>
      <c r="M60" s="16" t="s">
        <v>24</v>
      </c>
      <c r="N60" s="6">
        <v>0.65828750000000003</v>
      </c>
      <c r="O60" s="6">
        <v>36</v>
      </c>
      <c r="P60" s="5">
        <v>1.0814289005588775</v>
      </c>
      <c r="Q60" s="5">
        <v>0.82799233488565982</v>
      </c>
      <c r="R60" s="5">
        <v>1.0905787645554628</v>
      </c>
      <c r="S60" s="6">
        <v>2</v>
      </c>
      <c r="T60" s="6">
        <v>2</v>
      </c>
      <c r="U60" s="42">
        <v>0.97105959690982968</v>
      </c>
      <c r="V60" s="42">
        <v>0.78982056574416282</v>
      </c>
      <c r="W60" s="6">
        <v>1.0298029113581353</v>
      </c>
      <c r="X60" s="42">
        <v>0.8049202050650256</v>
      </c>
      <c r="Y60" s="42">
        <v>0.79660495333581804</v>
      </c>
      <c r="Z60" s="6">
        <v>0.79340245276156096</v>
      </c>
      <c r="AA60" s="4">
        <f t="shared" si="3"/>
        <v>1.875917541372063E-2</v>
      </c>
      <c r="AB60" s="4">
        <f t="shared" si="0"/>
        <v>8.5166274239762974E-3</v>
      </c>
      <c r="AC60" s="4">
        <f t="shared" si="1"/>
        <v>4.5145903002073995E-3</v>
      </c>
      <c r="AD60" s="4">
        <f t="shared" si="4"/>
        <v>0.11467177674289349</v>
      </c>
      <c r="AE60" s="4" t="s">
        <v>32</v>
      </c>
      <c r="AF60" s="4" t="b">
        <f t="shared" si="5"/>
        <v>1</v>
      </c>
      <c r="AG60" s="6" t="b">
        <f t="shared" si="2"/>
        <v>1</v>
      </c>
      <c r="AH60" s="61" t="str">
        <f t="shared" ref="AH60" si="14">IF(AA61&gt;AA60,"BA","WLA")</f>
        <v>BA</v>
      </c>
    </row>
    <row r="61" spans="1:37" hidden="1" x14ac:dyDescent="0.25">
      <c r="A61" s="6">
        <v>60</v>
      </c>
      <c r="B61" s="6">
        <v>3</v>
      </c>
      <c r="C61" s="6">
        <v>4</v>
      </c>
      <c r="D61" s="6">
        <v>1</v>
      </c>
      <c r="E61" s="6">
        <v>0</v>
      </c>
      <c r="F61" s="6">
        <v>0.4</v>
      </c>
      <c r="G61" s="6">
        <v>200</v>
      </c>
      <c r="H61" s="6" t="b">
        <v>1</v>
      </c>
      <c r="I61" s="6">
        <v>0.5</v>
      </c>
      <c r="J61" s="6">
        <v>1</v>
      </c>
      <c r="K61" s="6">
        <v>-0.2</v>
      </c>
      <c r="L61" s="6">
        <v>2</v>
      </c>
      <c r="M61" s="16" t="s">
        <v>25</v>
      </c>
      <c r="N61" s="6">
        <v>4.4234099999999998E-2</v>
      </c>
      <c r="O61" s="6">
        <v>3</v>
      </c>
      <c r="P61" s="5">
        <v>1</v>
      </c>
      <c r="Q61" s="5">
        <v>1</v>
      </c>
      <c r="R61" s="5">
        <v>1</v>
      </c>
      <c r="S61" s="6">
        <v>3</v>
      </c>
      <c r="T61" s="6">
        <v>1</v>
      </c>
      <c r="U61" s="42">
        <v>0.98763035804823518</v>
      </c>
      <c r="V61" s="42">
        <v>0.7856060408183263</v>
      </c>
      <c r="W61" s="6">
        <v>1.0125245663531544</v>
      </c>
      <c r="X61" s="42">
        <v>0.8049202050650256</v>
      </c>
      <c r="Y61" s="42">
        <v>0.80492020506502604</v>
      </c>
      <c r="Z61" s="6">
        <v>0.80492020506502604</v>
      </c>
      <c r="AA61" s="4">
        <f t="shared" si="3"/>
        <v>2.3995129113623115E-2</v>
      </c>
      <c r="AB61" s="4">
        <f t="shared" si="0"/>
        <v>2.399512911362367E-2</v>
      </c>
      <c r="AC61" s="4">
        <f t="shared" si="1"/>
        <v>2.399512911362367E-2</v>
      </c>
      <c r="AD61" s="4">
        <f t="shared" si="4"/>
        <v>0</v>
      </c>
      <c r="AE61" s="4" t="s">
        <v>32</v>
      </c>
      <c r="AF61" s="4" t="b">
        <f t="shared" si="5"/>
        <v>1</v>
      </c>
      <c r="AG61" s="6" t="b">
        <f t="shared" si="2"/>
        <v>1</v>
      </c>
    </row>
    <row r="62" spans="1:37" hidden="1" x14ac:dyDescent="0.25">
      <c r="A62" s="6">
        <v>61</v>
      </c>
      <c r="B62" s="6">
        <v>3</v>
      </c>
      <c r="C62" s="6">
        <v>4</v>
      </c>
      <c r="D62" s="6">
        <v>1</v>
      </c>
      <c r="E62" s="6">
        <v>0</v>
      </c>
      <c r="F62" s="6">
        <v>0.4</v>
      </c>
      <c r="G62" s="6">
        <v>200</v>
      </c>
      <c r="H62" s="6" t="b">
        <v>1</v>
      </c>
      <c r="I62" s="6">
        <v>1</v>
      </c>
      <c r="J62" s="6">
        <v>0</v>
      </c>
      <c r="K62" s="6">
        <v>-0.2</v>
      </c>
      <c r="L62" s="6">
        <v>1</v>
      </c>
      <c r="M62" s="16" t="s">
        <v>23</v>
      </c>
      <c r="N62" s="6">
        <v>2.4077905999999998</v>
      </c>
      <c r="O62" s="6">
        <v>138</v>
      </c>
      <c r="P62" s="5">
        <v>0.65314553472878922</v>
      </c>
      <c r="Q62" s="5">
        <v>1.1147477921329867</v>
      </c>
      <c r="R62" s="5">
        <v>1.2321066731382242</v>
      </c>
      <c r="S62" s="6">
        <v>2</v>
      </c>
      <c r="T62" s="6">
        <v>2</v>
      </c>
      <c r="U62" s="42">
        <v>1.0318049026092528</v>
      </c>
      <c r="V62" s="42">
        <v>0.91196637347673226</v>
      </c>
      <c r="W62" s="6">
        <v>0.9691754686095948</v>
      </c>
      <c r="X62" s="42">
        <v>1.1323874823541225</v>
      </c>
      <c r="Y62" s="42">
        <v>1.15023210158845</v>
      </c>
      <c r="Z62" s="6">
        <v>1.15023210158845</v>
      </c>
      <c r="AA62" s="4">
        <f t="shared" si="3"/>
        <v>8.8823464858308276E-2</v>
      </c>
      <c r="AB62" s="4">
        <f t="shared" si="0"/>
        <v>0.10295939299177215</v>
      </c>
      <c r="AC62" s="4">
        <f t="shared" si="1"/>
        <v>0.10295939299177215</v>
      </c>
      <c r="AD62" s="4">
        <f t="shared" si="4"/>
        <v>-0.23123631018080723</v>
      </c>
      <c r="AE62" s="4" t="s">
        <v>32</v>
      </c>
      <c r="AF62" s="4" t="b">
        <f t="shared" si="5"/>
        <v>1</v>
      </c>
      <c r="AG62" s="6" t="b">
        <f t="shared" si="2"/>
        <v>1</v>
      </c>
    </row>
    <row r="63" spans="1:37" hidden="1" x14ac:dyDescent="0.25">
      <c r="A63" s="6">
        <v>62</v>
      </c>
      <c r="B63" s="6">
        <v>3</v>
      </c>
      <c r="C63" s="6">
        <v>4</v>
      </c>
      <c r="D63" s="6">
        <v>1</v>
      </c>
      <c r="E63" s="6">
        <v>0</v>
      </c>
      <c r="F63" s="6">
        <v>0.4</v>
      </c>
      <c r="G63" s="6">
        <v>200</v>
      </c>
      <c r="H63" s="6" t="b">
        <v>1</v>
      </c>
      <c r="I63" s="6">
        <v>1</v>
      </c>
      <c r="J63" s="6">
        <v>0</v>
      </c>
      <c r="K63" s="6">
        <v>-0.2</v>
      </c>
      <c r="L63" s="6">
        <v>2</v>
      </c>
      <c r="M63" s="16" t="s">
        <v>23</v>
      </c>
      <c r="N63" s="6">
        <v>2.4845236000000002</v>
      </c>
      <c r="O63" s="6">
        <v>141</v>
      </c>
      <c r="P63" s="5">
        <v>0.645968865580692</v>
      </c>
      <c r="Q63" s="5">
        <v>1.1259430471285734</v>
      </c>
      <c r="R63" s="5">
        <v>1.2280880872907345</v>
      </c>
      <c r="S63" s="6">
        <v>2</v>
      </c>
      <c r="T63" s="6">
        <v>2</v>
      </c>
      <c r="U63" s="42">
        <v>1.0318481233934722</v>
      </c>
      <c r="V63" s="42">
        <v>0.91185832258941257</v>
      </c>
      <c r="W63" s="6">
        <v>0.96913487298040313</v>
      </c>
      <c r="X63" s="42">
        <v>1.1568144293493443</v>
      </c>
      <c r="Y63" s="42">
        <v>1.234651890204</v>
      </c>
      <c r="Z63" s="6">
        <v>1.20872930453981</v>
      </c>
      <c r="AA63" s="4">
        <f t="shared" si="3"/>
        <v>0.21175056305072926</v>
      </c>
      <c r="AB63" s="4">
        <f t="shared" si="0"/>
        <v>0.26144500338573384</v>
      </c>
      <c r="AC63" s="4">
        <f t="shared" si="1"/>
        <v>0.24560584477880498</v>
      </c>
      <c r="AD63" s="4">
        <f t="shared" si="4"/>
        <v>-0.23602075627953864</v>
      </c>
      <c r="AE63" s="4" t="s">
        <v>32</v>
      </c>
      <c r="AF63" s="4" t="b">
        <f t="shared" si="5"/>
        <v>1</v>
      </c>
      <c r="AG63" s="6" t="b">
        <f t="shared" si="2"/>
        <v>1</v>
      </c>
      <c r="AJ63" t="str">
        <f>IF(R63=MIN(P63:R63),"W3","no")</f>
        <v>no</v>
      </c>
      <c r="AK63" t="str">
        <f>IF(AB63&gt;AB62,"YES","NO")</f>
        <v>YES</v>
      </c>
    </row>
    <row r="64" spans="1:37" hidden="1" x14ac:dyDescent="0.25">
      <c r="A64" s="6">
        <v>63</v>
      </c>
      <c r="B64" s="6">
        <v>3</v>
      </c>
      <c r="C64" s="6">
        <v>4</v>
      </c>
      <c r="D64" s="6">
        <v>1</v>
      </c>
      <c r="E64" s="6">
        <v>0</v>
      </c>
      <c r="F64" s="6">
        <v>0.4</v>
      </c>
      <c r="G64" s="6">
        <v>200</v>
      </c>
      <c r="H64" s="6" t="b">
        <v>1</v>
      </c>
      <c r="I64" s="6">
        <v>1</v>
      </c>
      <c r="J64" s="6">
        <v>0</v>
      </c>
      <c r="K64" s="6">
        <v>-0.2</v>
      </c>
      <c r="L64" s="6">
        <v>2</v>
      </c>
      <c r="M64" s="16" t="s">
        <v>24</v>
      </c>
      <c r="N64" s="6">
        <v>0.83925340000000004</v>
      </c>
      <c r="O64" s="6">
        <v>43</v>
      </c>
      <c r="P64" s="5">
        <v>0.645968865580692</v>
      </c>
      <c r="Q64" s="5">
        <v>1.1259430471285734</v>
      </c>
      <c r="R64" s="5">
        <v>1.2280880872907345</v>
      </c>
      <c r="S64" s="6">
        <v>2</v>
      </c>
      <c r="T64" s="6">
        <v>2</v>
      </c>
      <c r="U64" s="42">
        <v>1.0318481233934722</v>
      </c>
      <c r="V64" s="42">
        <v>0.91185832258941257</v>
      </c>
      <c r="W64" s="6">
        <v>0.96913487298040313</v>
      </c>
      <c r="X64" s="42">
        <v>1.1568144293493443</v>
      </c>
      <c r="Y64" s="42">
        <v>1.1868520134361</v>
      </c>
      <c r="Z64" s="6">
        <v>1.20872930453981</v>
      </c>
      <c r="AA64" s="4">
        <f t="shared" si="3"/>
        <v>0.21175056305072926</v>
      </c>
      <c r="AB64" s="4">
        <f t="shared" si="0"/>
        <v>0.23170006684366895</v>
      </c>
      <c r="AC64" s="4">
        <f t="shared" si="1"/>
        <v>0.24560584477880498</v>
      </c>
      <c r="AD64" s="4">
        <f t="shared" si="4"/>
        <v>-0.23602075627953864</v>
      </c>
      <c r="AE64" s="4" t="s">
        <v>32</v>
      </c>
      <c r="AF64" s="4" t="b">
        <f t="shared" si="5"/>
        <v>1</v>
      </c>
      <c r="AG64" s="6" t="b">
        <f t="shared" si="2"/>
        <v>1</v>
      </c>
      <c r="AH64" s="61" t="str">
        <f t="shared" ref="AH64" si="15">IF(AA65&gt;AA64,"BA","WLA")</f>
        <v>WLA</v>
      </c>
    </row>
    <row r="65" spans="1:37" hidden="1" x14ac:dyDescent="0.25">
      <c r="A65" s="6">
        <v>64</v>
      </c>
      <c r="B65" s="6">
        <v>3</v>
      </c>
      <c r="C65" s="6">
        <v>4</v>
      </c>
      <c r="D65" s="6">
        <v>1</v>
      </c>
      <c r="E65" s="6">
        <v>0</v>
      </c>
      <c r="F65" s="6">
        <v>0.4</v>
      </c>
      <c r="G65" s="6">
        <v>200</v>
      </c>
      <c r="H65" s="6" t="b">
        <v>1</v>
      </c>
      <c r="I65" s="6">
        <v>1</v>
      </c>
      <c r="J65" s="6">
        <v>0</v>
      </c>
      <c r="K65" s="6">
        <v>-0.2</v>
      </c>
      <c r="L65" s="6">
        <v>2</v>
      </c>
      <c r="M65" s="16" t="s">
        <v>25</v>
      </c>
      <c r="N65" s="6">
        <v>5.4075400000000003E-2</v>
      </c>
      <c r="O65" s="6">
        <v>3</v>
      </c>
      <c r="P65" s="5">
        <v>1</v>
      </c>
      <c r="Q65" s="5">
        <v>1</v>
      </c>
      <c r="R65" s="5">
        <v>1</v>
      </c>
      <c r="S65" s="6">
        <v>3</v>
      </c>
      <c r="T65" s="6">
        <v>1</v>
      </c>
      <c r="U65" s="42">
        <v>1.1260220817156346</v>
      </c>
      <c r="V65" s="42">
        <v>1.1074956864796148</v>
      </c>
      <c r="W65" s="6">
        <v>0.88808205117645267</v>
      </c>
      <c r="X65" s="42">
        <v>1.1568144293493443</v>
      </c>
      <c r="Y65" s="42">
        <v>1.1568144293493401</v>
      </c>
      <c r="Z65" s="6">
        <v>1.1568144293493401</v>
      </c>
      <c r="AA65" s="4">
        <f t="shared" si="3"/>
        <v>4.2633236255074203E-2</v>
      </c>
      <c r="AB65" s="4">
        <f t="shared" si="0"/>
        <v>4.2633236255070761E-2</v>
      </c>
      <c r="AC65" s="4">
        <f t="shared" si="1"/>
        <v>4.2633236255070761E-2</v>
      </c>
      <c r="AD65" s="4">
        <f t="shared" si="4"/>
        <v>0</v>
      </c>
      <c r="AE65" s="4" t="s">
        <v>32</v>
      </c>
      <c r="AF65" s="4" t="b">
        <f t="shared" si="5"/>
        <v>1</v>
      </c>
      <c r="AG65" s="6" t="b">
        <f t="shared" si="2"/>
        <v>1</v>
      </c>
    </row>
    <row r="66" spans="1:37" hidden="1" x14ac:dyDescent="0.25">
      <c r="A66" s="6">
        <v>65</v>
      </c>
      <c r="B66" s="6">
        <v>3</v>
      </c>
      <c r="C66" s="6">
        <v>4</v>
      </c>
      <c r="D66" s="6">
        <v>1</v>
      </c>
      <c r="E66" s="6">
        <v>0</v>
      </c>
      <c r="F66" s="6">
        <v>0.4</v>
      </c>
      <c r="G66" s="6">
        <v>200</v>
      </c>
      <c r="H66" s="6" t="b">
        <v>1</v>
      </c>
      <c r="I66" s="6">
        <v>1</v>
      </c>
      <c r="J66" s="6">
        <v>1</v>
      </c>
      <c r="K66" s="6">
        <v>-0.2</v>
      </c>
      <c r="L66" s="6">
        <v>1</v>
      </c>
      <c r="M66" s="16" t="s">
        <v>23</v>
      </c>
      <c r="N66" s="6">
        <v>2.5894110000000001</v>
      </c>
      <c r="O66" s="6">
        <v>150</v>
      </c>
      <c r="P66" s="5">
        <v>1.0243569676165254</v>
      </c>
      <c r="Q66" s="5">
        <v>0.88029089084641698</v>
      </c>
      <c r="R66" s="5">
        <v>1.0953521415370573</v>
      </c>
      <c r="S66" s="6">
        <v>1</v>
      </c>
      <c r="T66" s="6">
        <v>3</v>
      </c>
      <c r="U66" s="42">
        <v>0.93372041434104602</v>
      </c>
      <c r="V66" s="42">
        <v>0.76013686766039457</v>
      </c>
      <c r="W66" s="6">
        <v>1.0709844024409914</v>
      </c>
      <c r="X66" s="42">
        <v>0.98343374145785312</v>
      </c>
      <c r="Y66" s="42">
        <v>0.975999992695334</v>
      </c>
      <c r="Z66" s="6">
        <v>0.975999992695334</v>
      </c>
      <c r="AA66" s="4">
        <f t="shared" ref="AA66:AC81" si="16">IF($L66=1,1-$U66/X66,1-$V66/X66)</f>
        <v>5.0550764145138594E-2</v>
      </c>
      <c r="AB66" s="4">
        <f t="shared" si="16"/>
        <v>4.3319240441312079E-2</v>
      </c>
      <c r="AC66" s="4">
        <f t="shared" si="16"/>
        <v>4.3319240441312079E-2</v>
      </c>
      <c r="AD66" s="4">
        <f t="shared" si="4"/>
        <v>7.9806072769055228E-2</v>
      </c>
      <c r="AE66" s="4" t="s">
        <v>32</v>
      </c>
      <c r="AF66" s="4" t="b">
        <f t="shared" si="5"/>
        <v>1</v>
      </c>
      <c r="AG66" s="6" t="b">
        <f t="shared" ref="AG66:AG129" si="17">IF(L66=1,U66&lt;=Z66,V66&lt;=Z66)</f>
        <v>1</v>
      </c>
    </row>
    <row r="67" spans="1:37" hidden="1" x14ac:dyDescent="0.25">
      <c r="A67" s="6">
        <v>66</v>
      </c>
      <c r="B67" s="6">
        <v>3</v>
      </c>
      <c r="C67" s="6">
        <v>4</v>
      </c>
      <c r="D67" s="6">
        <v>1</v>
      </c>
      <c r="E67" s="6">
        <v>0</v>
      </c>
      <c r="F67" s="6">
        <v>0.4</v>
      </c>
      <c r="G67" s="6">
        <v>200</v>
      </c>
      <c r="H67" s="6" t="b">
        <v>1</v>
      </c>
      <c r="I67" s="6">
        <v>1</v>
      </c>
      <c r="J67" s="6">
        <v>1</v>
      </c>
      <c r="K67" s="6">
        <v>-0.2</v>
      </c>
      <c r="L67" s="6">
        <v>2</v>
      </c>
      <c r="M67" s="16" t="s">
        <v>23</v>
      </c>
      <c r="N67" s="6">
        <v>2.2760763000000002</v>
      </c>
      <c r="O67" s="6">
        <v>126</v>
      </c>
      <c r="P67" s="5">
        <v>0.9924590797879318</v>
      </c>
      <c r="Q67" s="5">
        <v>0.90866596133473465</v>
      </c>
      <c r="R67" s="5">
        <v>1.0988749588773334</v>
      </c>
      <c r="S67" s="6">
        <v>1</v>
      </c>
      <c r="T67" s="6">
        <v>3</v>
      </c>
      <c r="U67" s="42">
        <v>0.93402592040851351</v>
      </c>
      <c r="V67" s="42">
        <v>0.75947813766102656</v>
      </c>
      <c r="W67" s="6">
        <v>1.0706340992792058</v>
      </c>
      <c r="X67" s="42">
        <v>0.82022593502112373</v>
      </c>
      <c r="Y67" s="42">
        <v>0.86510402895703598</v>
      </c>
      <c r="Z67" s="6">
        <v>0.80946248224637596</v>
      </c>
      <c r="AA67" s="4">
        <f t="shared" si="16"/>
        <v>7.4062273291239822E-2</v>
      </c>
      <c r="AB67" s="4">
        <f t="shared" si="16"/>
        <v>0.12209617313116816</v>
      </c>
      <c r="AC67" s="4">
        <f t="shared" si="16"/>
        <v>6.1750044852771357E-2</v>
      </c>
      <c r="AD67" s="4">
        <f t="shared" ref="AD67:AD130" si="18">IF(OR(Q67&gt;P67,Q67&gt;R67),-(ABS(P67-1)+ABS(Q67-1)+ABS(R67-1))/B67,(ABS(P67-1)+ABS(Q67-1)+ABS(R67-1))/B67)</f>
        <v>6.5916639251555664E-2</v>
      </c>
      <c r="AE67" s="4" t="s">
        <v>32</v>
      </c>
      <c r="AF67" s="4" t="b">
        <f t="shared" si="5"/>
        <v>1</v>
      </c>
      <c r="AG67" s="6" t="b">
        <f t="shared" si="17"/>
        <v>1</v>
      </c>
      <c r="AJ67" t="str">
        <f>IF(R67=MIN(P67:R67),"W3","no")</f>
        <v>no</v>
      </c>
    </row>
    <row r="68" spans="1:37" hidden="1" x14ac:dyDescent="0.25">
      <c r="A68" s="6">
        <v>67</v>
      </c>
      <c r="B68" s="6">
        <v>3</v>
      </c>
      <c r="C68" s="6">
        <v>4</v>
      </c>
      <c r="D68" s="6">
        <v>1</v>
      </c>
      <c r="E68" s="6">
        <v>0</v>
      </c>
      <c r="F68" s="6">
        <v>0.4</v>
      </c>
      <c r="G68" s="6">
        <v>200</v>
      </c>
      <c r="H68" s="6" t="b">
        <v>1</v>
      </c>
      <c r="I68" s="6">
        <v>1</v>
      </c>
      <c r="J68" s="6">
        <v>1</v>
      </c>
      <c r="K68" s="6">
        <v>-0.2</v>
      </c>
      <c r="L68" s="6">
        <v>2</v>
      </c>
      <c r="M68" s="16" t="s">
        <v>24</v>
      </c>
      <c r="N68" s="6">
        <v>0.71521170000000001</v>
      </c>
      <c r="O68" s="6">
        <v>42</v>
      </c>
      <c r="P68" s="5">
        <v>1.0043155462479061</v>
      </c>
      <c r="Q68" s="5">
        <v>0.85409466241385934</v>
      </c>
      <c r="R68" s="5">
        <v>1.1415897913382345</v>
      </c>
      <c r="S68" s="6">
        <v>2</v>
      </c>
      <c r="T68" s="6">
        <v>2</v>
      </c>
      <c r="U68" s="42">
        <v>0.96964096020193624</v>
      </c>
      <c r="V68" s="42">
        <v>0.80048060587282532</v>
      </c>
      <c r="W68" s="6">
        <v>1.0313095682258939</v>
      </c>
      <c r="X68" s="42">
        <v>0.82022593502112373</v>
      </c>
      <c r="Y68" s="42">
        <v>0.81225168914729595</v>
      </c>
      <c r="Z68" s="6">
        <v>0.80946248224637596</v>
      </c>
      <c r="AA68" s="4">
        <f t="shared" si="16"/>
        <v>2.4073036836844142E-2</v>
      </c>
      <c r="AB68" s="4">
        <f t="shared" si="16"/>
        <v>1.4491916030150653E-2</v>
      </c>
      <c r="AC68" s="4">
        <f t="shared" si="16"/>
        <v>1.1096099659399394E-2</v>
      </c>
      <c r="AD68" s="4">
        <f t="shared" si="18"/>
        <v>9.7270225057427065E-2</v>
      </c>
      <c r="AE68" s="4" t="s">
        <v>32</v>
      </c>
      <c r="AF68" s="4" t="b">
        <f t="shared" ref="AF68:AF131" si="19">IF(L68=1,U68&lt;=Y68,V68&lt;=Y68)</f>
        <v>1</v>
      </c>
      <c r="AG68" s="6" t="b">
        <f t="shared" si="17"/>
        <v>1</v>
      </c>
      <c r="AH68" s="61" t="str">
        <f t="shared" ref="AH68" si="20">IF(AA69&gt;AA68,"BA","WLA")</f>
        <v>BA</v>
      </c>
    </row>
    <row r="69" spans="1:37" hidden="1" x14ac:dyDescent="0.25">
      <c r="A69" s="6">
        <v>68</v>
      </c>
      <c r="B69" s="6">
        <v>3</v>
      </c>
      <c r="C69" s="6">
        <v>4</v>
      </c>
      <c r="D69" s="6">
        <v>1</v>
      </c>
      <c r="E69" s="6">
        <v>0</v>
      </c>
      <c r="F69" s="6">
        <v>0.4</v>
      </c>
      <c r="G69" s="6">
        <v>200</v>
      </c>
      <c r="H69" s="6" t="b">
        <v>1</v>
      </c>
      <c r="I69" s="6">
        <v>1</v>
      </c>
      <c r="J69" s="6">
        <v>1</v>
      </c>
      <c r="K69" s="6">
        <v>-0.2</v>
      </c>
      <c r="L69" s="6">
        <v>2</v>
      </c>
      <c r="M69" s="16" t="s">
        <v>25</v>
      </c>
      <c r="N69" s="6">
        <v>4.8873899999999998E-2</v>
      </c>
      <c r="O69" s="6">
        <v>3</v>
      </c>
      <c r="P69" s="5">
        <v>1</v>
      </c>
      <c r="Q69" s="5">
        <v>1</v>
      </c>
      <c r="R69" s="5">
        <v>1</v>
      </c>
      <c r="S69" s="6">
        <v>1</v>
      </c>
      <c r="T69" s="6">
        <v>3</v>
      </c>
      <c r="U69" s="42">
        <v>0.93930657570559417</v>
      </c>
      <c r="V69" s="42">
        <v>0.76933936243940748</v>
      </c>
      <c r="W69" s="6">
        <v>1.0646151382990305</v>
      </c>
      <c r="X69" s="42">
        <v>0.82022593502112373</v>
      </c>
      <c r="Y69" s="42">
        <v>0.82022593502112295</v>
      </c>
      <c r="Z69" s="6">
        <v>0.82022593502112295</v>
      </c>
      <c r="AA69" s="4">
        <f t="shared" si="16"/>
        <v>6.2039702000407648E-2</v>
      </c>
      <c r="AB69" s="4">
        <f t="shared" si="16"/>
        <v>6.203970200040676E-2</v>
      </c>
      <c r="AC69" s="4">
        <f t="shared" si="16"/>
        <v>6.203970200040676E-2</v>
      </c>
      <c r="AD69" s="4">
        <f t="shared" si="18"/>
        <v>0</v>
      </c>
      <c r="AE69" s="4" t="s">
        <v>32</v>
      </c>
      <c r="AF69" s="4" t="b">
        <f t="shared" si="19"/>
        <v>1</v>
      </c>
      <c r="AG69" s="6" t="b">
        <f t="shared" si="17"/>
        <v>1</v>
      </c>
    </row>
    <row r="70" spans="1:37" hidden="1" x14ac:dyDescent="0.25">
      <c r="A70" s="6">
        <v>69</v>
      </c>
      <c r="B70" s="6">
        <v>3</v>
      </c>
      <c r="C70" s="6">
        <v>4</v>
      </c>
      <c r="D70" s="6">
        <v>1</v>
      </c>
      <c r="E70" s="6">
        <v>0</v>
      </c>
      <c r="F70" s="6">
        <v>0.4</v>
      </c>
      <c r="G70" s="6">
        <v>200</v>
      </c>
      <c r="H70" s="6" t="b">
        <v>1</v>
      </c>
      <c r="I70" s="6">
        <v>0</v>
      </c>
      <c r="J70" s="6">
        <v>0</v>
      </c>
      <c r="K70" s="6">
        <v>-0.2</v>
      </c>
      <c r="L70" s="6">
        <v>1</v>
      </c>
      <c r="M70" s="16" t="s">
        <v>23</v>
      </c>
      <c r="N70" s="6">
        <v>2.3607623000000002</v>
      </c>
      <c r="O70" s="6">
        <v>132</v>
      </c>
      <c r="P70" s="5">
        <v>1.2406333350136383</v>
      </c>
      <c r="Q70" s="5">
        <v>1.1007634440791607</v>
      </c>
      <c r="R70" s="5">
        <v>0.65860322090720114</v>
      </c>
      <c r="S70" s="6">
        <v>2</v>
      </c>
      <c r="T70" s="6">
        <v>2</v>
      </c>
      <c r="U70" s="42">
        <v>1.0268641221039412</v>
      </c>
      <c r="V70" s="42">
        <v>0.89934010357173277</v>
      </c>
      <c r="W70" s="6">
        <v>0.97383867882256969</v>
      </c>
      <c r="X70" s="42">
        <v>1.1295783423355994</v>
      </c>
      <c r="Y70" s="42">
        <v>1.14718857054943</v>
      </c>
      <c r="Z70" s="6">
        <v>1.14718857054943</v>
      </c>
      <c r="AA70" s="4">
        <f t="shared" si="16"/>
        <v>9.0931470958693028E-2</v>
      </c>
      <c r="AB70" s="4">
        <f t="shared" si="16"/>
        <v>0.10488637311637539</v>
      </c>
      <c r="AC70" s="4">
        <f t="shared" si="16"/>
        <v>0.10488637311637539</v>
      </c>
      <c r="AD70" s="4">
        <f t="shared" si="18"/>
        <v>-0.22759785272853261</v>
      </c>
      <c r="AE70" s="4" t="s">
        <v>32</v>
      </c>
      <c r="AF70" s="4" t="b">
        <f t="shared" si="19"/>
        <v>1</v>
      </c>
      <c r="AG70" s="6" t="b">
        <f t="shared" si="17"/>
        <v>1</v>
      </c>
    </row>
    <row r="71" spans="1:37" hidden="1" x14ac:dyDescent="0.25">
      <c r="A71" s="6">
        <v>70</v>
      </c>
      <c r="B71" s="6">
        <v>3</v>
      </c>
      <c r="C71" s="6">
        <v>4</v>
      </c>
      <c r="D71" s="6">
        <v>1</v>
      </c>
      <c r="E71" s="6">
        <v>0</v>
      </c>
      <c r="F71" s="6">
        <v>0.4</v>
      </c>
      <c r="G71" s="6">
        <v>200</v>
      </c>
      <c r="H71" s="6" t="b">
        <v>1</v>
      </c>
      <c r="I71" s="6">
        <v>0</v>
      </c>
      <c r="J71" s="6">
        <v>0</v>
      </c>
      <c r="K71" s="6">
        <v>-0.2</v>
      </c>
      <c r="L71" s="6">
        <v>2</v>
      </c>
      <c r="M71" s="16" t="s">
        <v>23</v>
      </c>
      <c r="N71" s="6">
        <v>2.2701286999999999</v>
      </c>
      <c r="O71" s="6">
        <v>123</v>
      </c>
      <c r="P71" s="5">
        <v>1.219301298769691</v>
      </c>
      <c r="Q71" s="5">
        <v>1.1756249637471696</v>
      </c>
      <c r="R71" s="5">
        <v>0.6050737374831392</v>
      </c>
      <c r="S71" s="6">
        <v>3</v>
      </c>
      <c r="T71" s="6">
        <v>1</v>
      </c>
      <c r="U71" s="42">
        <v>1.0337855070921849</v>
      </c>
      <c r="V71" s="42">
        <v>0.8922524491620365</v>
      </c>
      <c r="W71" s="6">
        <v>0.96731864892629793</v>
      </c>
      <c r="X71" s="42">
        <v>1.1528056862532434</v>
      </c>
      <c r="Y71" s="42">
        <v>1.13612797080368</v>
      </c>
      <c r="Z71" s="6">
        <v>1.20894397609145</v>
      </c>
      <c r="AA71" s="4">
        <f t="shared" si="16"/>
        <v>0.22601661337916901</v>
      </c>
      <c r="AB71" s="4">
        <f t="shared" si="16"/>
        <v>0.21465497541542755</v>
      </c>
      <c r="AC71" s="4">
        <f t="shared" si="16"/>
        <v>0.26195715698363964</v>
      </c>
      <c r="AD71" s="4">
        <f t="shared" si="18"/>
        <v>-0.26328417501124046</v>
      </c>
      <c r="AE71" s="4" t="s">
        <v>32</v>
      </c>
      <c r="AF71" s="4" t="b">
        <f t="shared" si="19"/>
        <v>1</v>
      </c>
      <c r="AG71" s="6" t="b">
        <f t="shared" si="17"/>
        <v>1</v>
      </c>
      <c r="AJ71" t="str">
        <f>IF(R71=MIN(P71:R71),"W3","no")</f>
        <v>W3</v>
      </c>
      <c r="AK71" t="str">
        <f>IF(AB71&gt;AB70,"YES","NO")</f>
        <v>YES</v>
      </c>
    </row>
    <row r="72" spans="1:37" hidden="1" x14ac:dyDescent="0.25">
      <c r="A72" s="6">
        <v>71</v>
      </c>
      <c r="B72" s="6">
        <v>3</v>
      </c>
      <c r="C72" s="6">
        <v>4</v>
      </c>
      <c r="D72" s="6">
        <v>1</v>
      </c>
      <c r="E72" s="6">
        <v>0</v>
      </c>
      <c r="F72" s="6">
        <v>0.4</v>
      </c>
      <c r="G72" s="6">
        <v>200</v>
      </c>
      <c r="H72" s="6" t="b">
        <v>1</v>
      </c>
      <c r="I72" s="6">
        <v>0</v>
      </c>
      <c r="J72" s="6">
        <v>0</v>
      </c>
      <c r="K72" s="6">
        <v>-0.2</v>
      </c>
      <c r="L72" s="6">
        <v>2</v>
      </c>
      <c r="M72" s="16" t="s">
        <v>24</v>
      </c>
      <c r="N72" s="6">
        <v>0.75212939999999995</v>
      </c>
      <c r="O72" s="6">
        <v>43</v>
      </c>
      <c r="P72" s="5">
        <v>1.2132940010214603</v>
      </c>
      <c r="Q72" s="5">
        <v>1.1515876851017877</v>
      </c>
      <c r="R72" s="5">
        <v>0.63511831387675188</v>
      </c>
      <c r="S72" s="6">
        <v>2</v>
      </c>
      <c r="T72" s="6">
        <v>2</v>
      </c>
      <c r="U72" s="42">
        <v>1.0276185889531579</v>
      </c>
      <c r="V72" s="42">
        <v>0.89727044393307454</v>
      </c>
      <c r="W72" s="6">
        <v>0.97312369662240816</v>
      </c>
      <c r="X72" s="42">
        <v>1.1528056862532434</v>
      </c>
      <c r="Y72" s="42">
        <v>1.1890740738913399</v>
      </c>
      <c r="Z72" s="6">
        <v>1.20894397609145</v>
      </c>
      <c r="AA72" s="4">
        <f t="shared" si="16"/>
        <v>0.22166375944127148</v>
      </c>
      <c r="AB72" s="4">
        <f t="shared" si="16"/>
        <v>0.24540408067540709</v>
      </c>
      <c r="AC72" s="4">
        <f t="shared" si="16"/>
        <v>0.25780643133358816</v>
      </c>
      <c r="AD72" s="4">
        <f t="shared" si="18"/>
        <v>-0.2432544574154987</v>
      </c>
      <c r="AE72" s="4" t="s">
        <v>32</v>
      </c>
      <c r="AF72" s="4" t="b">
        <f t="shared" si="19"/>
        <v>1</v>
      </c>
      <c r="AG72" s="6" t="b">
        <f t="shared" si="17"/>
        <v>1</v>
      </c>
      <c r="AH72" s="61" t="str">
        <f t="shared" ref="AH72" si="21">IF(AA73&gt;AA72,"BA","WLA")</f>
        <v>WLA</v>
      </c>
    </row>
    <row r="73" spans="1:37" hidden="1" x14ac:dyDescent="0.25">
      <c r="A73" s="6">
        <v>72</v>
      </c>
      <c r="B73" s="6">
        <v>3</v>
      </c>
      <c r="C73" s="6">
        <v>4</v>
      </c>
      <c r="D73" s="6">
        <v>1</v>
      </c>
      <c r="E73" s="6">
        <v>0</v>
      </c>
      <c r="F73" s="6">
        <v>0.4</v>
      </c>
      <c r="G73" s="6">
        <v>200</v>
      </c>
      <c r="H73" s="6" t="b">
        <v>1</v>
      </c>
      <c r="I73" s="6">
        <v>0</v>
      </c>
      <c r="J73" s="6">
        <v>0</v>
      </c>
      <c r="K73" s="6">
        <v>-0.2</v>
      </c>
      <c r="L73" s="6">
        <v>2</v>
      </c>
      <c r="M73" s="16" t="s">
        <v>25</v>
      </c>
      <c r="N73" s="6">
        <v>4.9277000000000001E-2</v>
      </c>
      <c r="O73" s="6">
        <v>3</v>
      </c>
      <c r="P73" s="5">
        <v>1</v>
      </c>
      <c r="Q73" s="5">
        <v>1</v>
      </c>
      <c r="R73" s="5">
        <v>1</v>
      </c>
      <c r="S73" s="6">
        <v>1</v>
      </c>
      <c r="T73" s="6">
        <v>3</v>
      </c>
      <c r="U73" s="42">
        <v>1.1211537943914358</v>
      </c>
      <c r="V73" s="42">
        <v>1.1484573375319829</v>
      </c>
      <c r="W73" s="6">
        <v>0.89193829160860283</v>
      </c>
      <c r="X73" s="42">
        <v>1.1528056862532434</v>
      </c>
      <c r="Y73" s="42">
        <v>1.1528056862532401</v>
      </c>
      <c r="Z73" s="6">
        <v>1.1528056862532401</v>
      </c>
      <c r="AA73" s="4">
        <f t="shared" si="16"/>
        <v>3.7719702228337093E-3</v>
      </c>
      <c r="AB73" s="4">
        <f t="shared" si="16"/>
        <v>3.7719702228308227E-3</v>
      </c>
      <c r="AC73" s="4">
        <f t="shared" si="16"/>
        <v>3.7719702228308227E-3</v>
      </c>
      <c r="AD73" s="4">
        <f t="shared" si="18"/>
        <v>0</v>
      </c>
      <c r="AE73" s="4" t="s">
        <v>32</v>
      </c>
      <c r="AF73" s="4" t="b">
        <f t="shared" si="19"/>
        <v>1</v>
      </c>
      <c r="AG73" s="6" t="b">
        <f t="shared" si="17"/>
        <v>1</v>
      </c>
    </row>
    <row r="74" spans="1:37" hidden="1" x14ac:dyDescent="0.25">
      <c r="A74" s="6">
        <v>73</v>
      </c>
      <c r="B74" s="6">
        <v>3</v>
      </c>
      <c r="C74" s="6">
        <v>4</v>
      </c>
      <c r="D74" s="6">
        <v>1</v>
      </c>
      <c r="E74" s="6">
        <v>0</v>
      </c>
      <c r="F74" s="6">
        <v>0.4</v>
      </c>
      <c r="G74" s="6">
        <v>200</v>
      </c>
      <c r="H74" s="6" t="b">
        <v>1</v>
      </c>
      <c r="I74" s="6">
        <v>0</v>
      </c>
      <c r="J74" s="6">
        <v>1</v>
      </c>
      <c r="K74" s="6">
        <v>-0.2</v>
      </c>
      <c r="L74" s="6">
        <v>1</v>
      </c>
      <c r="M74" s="16" t="s">
        <v>23</v>
      </c>
      <c r="N74" s="6">
        <v>2.6455861000000001</v>
      </c>
      <c r="O74" s="6">
        <v>144</v>
      </c>
      <c r="P74" s="5">
        <v>1.1030353225348446</v>
      </c>
      <c r="Q74" s="5">
        <v>0.87015207180579623</v>
      </c>
      <c r="R74" s="5">
        <v>1.0268126056593592</v>
      </c>
      <c r="S74" s="6">
        <v>3</v>
      </c>
      <c r="T74" s="6">
        <v>1</v>
      </c>
      <c r="U74" s="42">
        <v>0.92941901094007551</v>
      </c>
      <c r="V74" s="42">
        <v>0.69760649187259727</v>
      </c>
      <c r="W74" s="6">
        <v>1.0759409784275171</v>
      </c>
      <c r="X74" s="42">
        <v>0.97778791357749739</v>
      </c>
      <c r="Y74" s="42">
        <v>0.96980111215445797</v>
      </c>
      <c r="Z74" s="6">
        <v>0.96980111215445797</v>
      </c>
      <c r="AA74" s="4">
        <f t="shared" si="16"/>
        <v>4.9467683089322922E-2</v>
      </c>
      <c r="AB74" s="4">
        <f t="shared" si="16"/>
        <v>4.1639569916218977E-2</v>
      </c>
      <c r="AC74" s="4">
        <f t="shared" si="16"/>
        <v>4.1639569916218977E-2</v>
      </c>
      <c r="AD74" s="4">
        <f t="shared" si="18"/>
        <v>8.656528546280251E-2</v>
      </c>
      <c r="AE74" s="4" t="s">
        <v>32</v>
      </c>
      <c r="AF74" s="4" t="b">
        <f t="shared" si="19"/>
        <v>1</v>
      </c>
      <c r="AG74" s="6" t="b">
        <f t="shared" si="17"/>
        <v>1</v>
      </c>
    </row>
    <row r="75" spans="1:37" hidden="1" x14ac:dyDescent="0.25">
      <c r="A75" s="6">
        <v>74</v>
      </c>
      <c r="B75" s="6">
        <v>3</v>
      </c>
      <c r="C75" s="6">
        <v>4</v>
      </c>
      <c r="D75" s="6">
        <v>1</v>
      </c>
      <c r="E75" s="6">
        <v>0</v>
      </c>
      <c r="F75" s="6">
        <v>0.4</v>
      </c>
      <c r="G75" s="6">
        <v>200</v>
      </c>
      <c r="H75" s="6" t="b">
        <v>1</v>
      </c>
      <c r="I75" s="6">
        <v>0</v>
      </c>
      <c r="J75" s="6">
        <v>1</v>
      </c>
      <c r="K75" s="6">
        <v>-0.2</v>
      </c>
      <c r="L75" s="6">
        <v>2</v>
      </c>
      <c r="M75" s="16" t="s">
        <v>23</v>
      </c>
      <c r="N75" s="6">
        <v>2.2298041</v>
      </c>
      <c r="O75" s="6">
        <v>120</v>
      </c>
      <c r="P75" s="5">
        <v>1.0617421997597283</v>
      </c>
      <c r="Q75" s="5">
        <v>0.93641809299080603</v>
      </c>
      <c r="R75" s="5">
        <v>1.0018397072494658</v>
      </c>
      <c r="S75" s="6">
        <v>3</v>
      </c>
      <c r="T75" s="6">
        <v>1</v>
      </c>
      <c r="U75" s="42">
        <v>0.93072017851380395</v>
      </c>
      <c r="V75" s="42">
        <v>0.69444165244293343</v>
      </c>
      <c r="W75" s="6">
        <v>1.0744367889356645</v>
      </c>
      <c r="X75" s="42">
        <v>0.78136246267118992</v>
      </c>
      <c r="Y75" s="42">
        <v>0.69530738534806502</v>
      </c>
      <c r="Z75" s="6">
        <v>0.77234720493739495</v>
      </c>
      <c r="AA75" s="4">
        <f t="shared" si="16"/>
        <v>0.11124262346965874</v>
      </c>
      <c r="AB75" s="4">
        <f t="shared" si="16"/>
        <v>1.2451081685235232E-3</v>
      </c>
      <c r="AC75" s="4">
        <f t="shared" si="16"/>
        <v>0.10086856273504141</v>
      </c>
      <c r="AD75" s="4">
        <f t="shared" si="18"/>
        <v>4.2387938006129354E-2</v>
      </c>
      <c r="AE75" s="4" t="s">
        <v>32</v>
      </c>
      <c r="AF75" s="4" t="b">
        <f t="shared" si="19"/>
        <v>1</v>
      </c>
      <c r="AG75" s="6" t="b">
        <f t="shared" si="17"/>
        <v>1</v>
      </c>
      <c r="AJ75" t="str">
        <f>IF(R75=MIN(P75:R75),"W3","no")</f>
        <v>no</v>
      </c>
    </row>
    <row r="76" spans="1:37" hidden="1" x14ac:dyDescent="0.25">
      <c r="A76" s="6">
        <v>75</v>
      </c>
      <c r="B76" s="6">
        <v>3</v>
      </c>
      <c r="C76" s="6">
        <v>4</v>
      </c>
      <c r="D76" s="6">
        <v>1</v>
      </c>
      <c r="E76" s="6">
        <v>0</v>
      </c>
      <c r="F76" s="6">
        <v>0.4</v>
      </c>
      <c r="G76" s="6">
        <v>200</v>
      </c>
      <c r="H76" s="6" t="b">
        <v>1</v>
      </c>
      <c r="I76" s="6">
        <v>0</v>
      </c>
      <c r="J76" s="6">
        <v>1</v>
      </c>
      <c r="K76" s="6">
        <v>-0.2</v>
      </c>
      <c r="L76" s="6">
        <v>2</v>
      </c>
      <c r="M76" s="16" t="s">
        <v>24</v>
      </c>
      <c r="N76" s="6">
        <v>0.80843509999999996</v>
      </c>
      <c r="O76" s="6">
        <v>42</v>
      </c>
      <c r="P76" s="5">
        <v>1.1190731648412111</v>
      </c>
      <c r="Q76" s="5">
        <v>0.88319754207657886</v>
      </c>
      <c r="R76" s="5">
        <v>0.99772929308220992</v>
      </c>
      <c r="S76" s="6">
        <v>2</v>
      </c>
      <c r="T76" s="6">
        <v>2</v>
      </c>
      <c r="U76" s="42">
        <v>0.96366876140775171</v>
      </c>
      <c r="V76" s="42">
        <v>0.76638732997286918</v>
      </c>
      <c r="W76" s="6">
        <v>1.0377009612090931</v>
      </c>
      <c r="X76" s="42">
        <v>0.78136246267118992</v>
      </c>
      <c r="Y76" s="42">
        <v>0.77483235457932298</v>
      </c>
      <c r="Z76" s="6">
        <v>0.77234720493739495</v>
      </c>
      <c r="AA76" s="4">
        <f t="shared" si="16"/>
        <v>1.9165410950413797E-2</v>
      </c>
      <c r="AB76" s="4">
        <f t="shared" si="16"/>
        <v>1.0899163614610297E-2</v>
      </c>
      <c r="AC76" s="4">
        <f t="shared" si="16"/>
        <v>7.7165747819452069E-3</v>
      </c>
      <c r="AD76" s="4">
        <f t="shared" si="18"/>
        <v>7.9382109894140782E-2</v>
      </c>
      <c r="AE76" s="4" t="s">
        <v>32</v>
      </c>
      <c r="AF76" s="4" t="b">
        <f t="shared" si="19"/>
        <v>1</v>
      </c>
      <c r="AG76" s="6" t="b">
        <f t="shared" si="17"/>
        <v>1</v>
      </c>
      <c r="AH76" s="61" t="str">
        <f t="shared" ref="AH76" si="22">IF(AA77&gt;AA76,"BA","WLA")</f>
        <v>BA</v>
      </c>
    </row>
    <row r="77" spans="1:37" hidden="1" x14ac:dyDescent="0.25">
      <c r="A77" s="6">
        <v>76</v>
      </c>
      <c r="B77" s="6">
        <v>3</v>
      </c>
      <c r="C77" s="6">
        <v>4</v>
      </c>
      <c r="D77" s="6">
        <v>1</v>
      </c>
      <c r="E77" s="6">
        <v>0</v>
      </c>
      <c r="F77" s="6">
        <v>0.4</v>
      </c>
      <c r="G77" s="6">
        <v>200</v>
      </c>
      <c r="H77" s="6" t="b">
        <v>1</v>
      </c>
      <c r="I77" s="6">
        <v>0</v>
      </c>
      <c r="J77" s="6">
        <v>1</v>
      </c>
      <c r="K77" s="6">
        <v>-0.2</v>
      </c>
      <c r="L77" s="6">
        <v>2</v>
      </c>
      <c r="M77" s="16" t="s">
        <v>25</v>
      </c>
      <c r="N77" s="6">
        <v>6.6075599999999998E-2</v>
      </c>
      <c r="O77" s="6">
        <v>3</v>
      </c>
      <c r="P77" s="5">
        <v>1</v>
      </c>
      <c r="Q77" s="5">
        <v>1</v>
      </c>
      <c r="R77" s="5">
        <v>1</v>
      </c>
      <c r="S77" s="6">
        <v>3</v>
      </c>
      <c r="T77" s="6">
        <v>1</v>
      </c>
      <c r="U77" s="42">
        <v>0.93599497768996409</v>
      </c>
      <c r="V77" s="42">
        <v>0.69905659624506011</v>
      </c>
      <c r="W77" s="6">
        <v>1.0683818010092323</v>
      </c>
      <c r="X77" s="42">
        <v>0.78136246267118992</v>
      </c>
      <c r="Y77" s="42">
        <v>0.78136246267119003</v>
      </c>
      <c r="Z77" s="6">
        <v>0.78136246267119003</v>
      </c>
      <c r="AA77" s="4">
        <f t="shared" si="16"/>
        <v>0.10533634562473915</v>
      </c>
      <c r="AB77" s="4">
        <f t="shared" si="16"/>
        <v>0.10533634562473926</v>
      </c>
      <c r="AC77" s="4">
        <f t="shared" si="16"/>
        <v>0.10533634562473926</v>
      </c>
      <c r="AD77" s="4">
        <f t="shared" si="18"/>
        <v>0</v>
      </c>
      <c r="AE77" s="4" t="s">
        <v>32</v>
      </c>
      <c r="AF77" s="4" t="b">
        <f t="shared" si="19"/>
        <v>1</v>
      </c>
      <c r="AG77" s="6" t="b">
        <f t="shared" si="17"/>
        <v>1</v>
      </c>
    </row>
    <row r="78" spans="1:37" hidden="1" x14ac:dyDescent="0.25">
      <c r="A78" s="6">
        <v>77</v>
      </c>
      <c r="B78" s="6">
        <v>3</v>
      </c>
      <c r="C78" s="6">
        <v>4</v>
      </c>
      <c r="D78" s="6">
        <v>1</v>
      </c>
      <c r="E78" s="6">
        <v>0</v>
      </c>
      <c r="F78" s="6">
        <v>0.4</v>
      </c>
      <c r="G78" s="6">
        <v>0</v>
      </c>
      <c r="H78" s="6" t="b">
        <v>1</v>
      </c>
      <c r="I78" s="6">
        <v>0.5</v>
      </c>
      <c r="J78" s="6">
        <v>0</v>
      </c>
      <c r="K78" s="6">
        <v>0</v>
      </c>
      <c r="L78" s="6">
        <v>1</v>
      </c>
      <c r="M78" s="16" t="s">
        <v>23</v>
      </c>
      <c r="N78" s="6">
        <v>2.1736559999999998</v>
      </c>
      <c r="O78" s="6">
        <v>120</v>
      </c>
      <c r="P78" s="5">
        <v>0.91333825945788982</v>
      </c>
      <c r="Q78" s="5">
        <v>1.1750702499902157</v>
      </c>
      <c r="R78" s="5">
        <v>0.91159149055189448</v>
      </c>
      <c r="S78" s="6">
        <v>2</v>
      </c>
      <c r="T78" s="6">
        <v>2</v>
      </c>
      <c r="U78" s="42">
        <v>1.055873888046472</v>
      </c>
      <c r="V78" s="42">
        <v>0.96817132280565765</v>
      </c>
      <c r="W78" s="48">
        <v>0.94708280157410918</v>
      </c>
      <c r="X78" s="42">
        <v>1.0659768711792876</v>
      </c>
      <c r="Y78" s="42">
        <v>1.0784604961778399</v>
      </c>
      <c r="Z78" s="6">
        <v>1.0784604961778399</v>
      </c>
      <c r="AA78" s="4">
        <f>IF($L78=1,1-$U78/X78,1-$V78/X78)</f>
        <v>9.4776757413496115E-3</v>
      </c>
      <c r="AB78" s="4">
        <f t="shared" si="16"/>
        <v>2.0943380134383127E-2</v>
      </c>
      <c r="AC78" s="4">
        <f t="shared" si="16"/>
        <v>2.0943380134383127E-2</v>
      </c>
      <c r="AD78" s="4">
        <f t="shared" si="18"/>
        <v>-0.11671349999347713</v>
      </c>
      <c r="AE78" s="4" t="s">
        <v>32</v>
      </c>
      <c r="AF78" s="4" t="b">
        <f t="shared" si="19"/>
        <v>1</v>
      </c>
      <c r="AG78" s="6" t="b">
        <f t="shared" si="17"/>
        <v>1</v>
      </c>
    </row>
    <row r="79" spans="1:37" hidden="1" x14ac:dyDescent="0.25">
      <c r="A79" s="6">
        <v>78</v>
      </c>
      <c r="B79" s="6">
        <v>3</v>
      </c>
      <c r="C79" s="6">
        <v>4</v>
      </c>
      <c r="D79" s="6">
        <v>1</v>
      </c>
      <c r="E79" s="6">
        <v>0</v>
      </c>
      <c r="F79" s="6">
        <v>0.4</v>
      </c>
      <c r="G79" s="6">
        <v>0</v>
      </c>
      <c r="H79" s="6" t="b">
        <v>1</v>
      </c>
      <c r="I79" s="6">
        <v>0.5</v>
      </c>
      <c r="J79" s="6">
        <v>0</v>
      </c>
      <c r="K79" s="6">
        <v>0</v>
      </c>
      <c r="L79" s="6">
        <v>2</v>
      </c>
      <c r="M79" s="16" t="s">
        <v>23</v>
      </c>
      <c r="N79" s="6">
        <v>2.2539272000000001</v>
      </c>
      <c r="O79" s="6">
        <v>127</v>
      </c>
      <c r="P79" s="5">
        <v>0.9518612963709433</v>
      </c>
      <c r="Q79" s="5">
        <v>1.1917512023747387</v>
      </c>
      <c r="R79" s="5">
        <v>0.85638750125431773</v>
      </c>
      <c r="S79" s="6">
        <v>3</v>
      </c>
      <c r="T79" s="6">
        <v>1</v>
      </c>
      <c r="U79" s="42">
        <v>1.0704125639420066</v>
      </c>
      <c r="V79" s="42">
        <v>0.95505121772417767</v>
      </c>
      <c r="W79" s="48">
        <v>0.93421922881519781</v>
      </c>
      <c r="X79" s="42">
        <v>1.0025168133846967</v>
      </c>
      <c r="Y79" s="42">
        <v>1.0132311804882399</v>
      </c>
      <c r="Z79" s="6">
        <v>1.03804503916191</v>
      </c>
      <c r="AA79" s="4">
        <f t="shared" ref="AA79:AC142" si="23">IF($L79=1,1-$U79/X79,1-$V79/X79)</f>
        <v>4.7346433522910902E-2</v>
      </c>
      <c r="AB79" s="4">
        <f t="shared" si="16"/>
        <v>5.7420225398143954E-2</v>
      </c>
      <c r="AC79" s="4">
        <f t="shared" si="16"/>
        <v>7.9952042836926807E-2</v>
      </c>
      <c r="AD79" s="4">
        <f t="shared" si="18"/>
        <v>-0.12783413491649256</v>
      </c>
      <c r="AE79" s="4" t="s">
        <v>32</v>
      </c>
      <c r="AF79" s="4" t="b">
        <f t="shared" si="19"/>
        <v>1</v>
      </c>
      <c r="AG79" s="6" t="b">
        <f t="shared" si="17"/>
        <v>1</v>
      </c>
      <c r="AJ79" t="str">
        <f>IF(R79=MIN(P79:R79),"W3","no")</f>
        <v>W3</v>
      </c>
      <c r="AK79" t="str">
        <f>IF(AB79&gt;AB78,"YES","NO")</f>
        <v>YES</v>
      </c>
    </row>
    <row r="80" spans="1:37" hidden="1" x14ac:dyDescent="0.25">
      <c r="A80" s="6">
        <v>79</v>
      </c>
      <c r="B80" s="6">
        <v>3</v>
      </c>
      <c r="C80" s="6">
        <v>4</v>
      </c>
      <c r="D80" s="6">
        <v>1</v>
      </c>
      <c r="E80" s="6">
        <v>0</v>
      </c>
      <c r="F80" s="6">
        <v>0.4</v>
      </c>
      <c r="G80" s="6">
        <v>0</v>
      </c>
      <c r="H80" s="6" t="b">
        <v>1</v>
      </c>
      <c r="I80" s="6">
        <v>0.5</v>
      </c>
      <c r="J80" s="6">
        <v>0</v>
      </c>
      <c r="K80" s="6">
        <v>0</v>
      </c>
      <c r="L80" s="6">
        <v>2</v>
      </c>
      <c r="M80" s="16" t="s">
        <v>24</v>
      </c>
      <c r="N80" s="6">
        <v>0.81379699999999999</v>
      </c>
      <c r="O80" s="6">
        <v>48</v>
      </c>
      <c r="P80" s="5">
        <v>0.89917637101600156</v>
      </c>
      <c r="Q80" s="5">
        <v>1.2047074352872875</v>
      </c>
      <c r="R80" s="5">
        <v>0.89611619369671069</v>
      </c>
      <c r="S80" s="6">
        <v>2</v>
      </c>
      <c r="T80" s="6">
        <v>2</v>
      </c>
      <c r="U80" s="42">
        <v>1.0561677250294346</v>
      </c>
      <c r="V80" s="42">
        <v>0.9674155412269998</v>
      </c>
      <c r="W80" s="6">
        <v>0.94681931316555878</v>
      </c>
      <c r="X80" s="42">
        <v>1.0025168133846967</v>
      </c>
      <c r="Y80" s="42">
        <v>1.0239888918211699</v>
      </c>
      <c r="Z80" s="6">
        <v>1.03804503916191</v>
      </c>
      <c r="AA80" s="4">
        <f t="shared" si="23"/>
        <v>3.5013150591647446E-2</v>
      </c>
      <c r="AB80" s="4">
        <f t="shared" si="16"/>
        <v>5.5248012010710501E-2</v>
      </c>
      <c r="AC80" s="4">
        <f t="shared" si="16"/>
        <v>6.8040879991040248E-2</v>
      </c>
      <c r="AD80" s="4">
        <f t="shared" si="18"/>
        <v>-0.13647162352485842</v>
      </c>
      <c r="AE80" s="4" t="s">
        <v>32</v>
      </c>
      <c r="AF80" s="4" t="b">
        <f t="shared" si="19"/>
        <v>1</v>
      </c>
      <c r="AG80" s="6" t="b">
        <f t="shared" si="17"/>
        <v>1</v>
      </c>
      <c r="AH80" s="61" t="str">
        <f t="shared" ref="AH80" si="24">IF(AA81&gt;AA80,"BA","WLA")</f>
        <v>WLA</v>
      </c>
    </row>
    <row r="81" spans="1:37" hidden="1" x14ac:dyDescent="0.25">
      <c r="A81" s="6">
        <v>80</v>
      </c>
      <c r="B81" s="6">
        <v>3</v>
      </c>
      <c r="C81" s="6">
        <v>4</v>
      </c>
      <c r="D81" s="6">
        <v>1</v>
      </c>
      <c r="E81" s="6">
        <v>0</v>
      </c>
      <c r="F81" s="6">
        <v>0.4</v>
      </c>
      <c r="G81" s="6">
        <v>0</v>
      </c>
      <c r="H81" s="6" t="b">
        <v>1</v>
      </c>
      <c r="I81" s="6">
        <v>0.5</v>
      </c>
      <c r="J81" s="6">
        <v>0</v>
      </c>
      <c r="K81" s="6">
        <v>0</v>
      </c>
      <c r="L81" s="6">
        <v>2</v>
      </c>
      <c r="M81" s="16" t="s">
        <v>25</v>
      </c>
      <c r="N81" s="6">
        <v>5.7879E-2</v>
      </c>
      <c r="O81" s="6">
        <v>3</v>
      </c>
      <c r="P81" s="5">
        <v>1</v>
      </c>
      <c r="Q81" s="5">
        <v>1</v>
      </c>
      <c r="R81" s="5">
        <v>1</v>
      </c>
      <c r="S81" s="6">
        <v>3</v>
      </c>
      <c r="T81" s="6">
        <v>1</v>
      </c>
      <c r="U81" s="42">
        <v>1.0819492849436518</v>
      </c>
      <c r="V81" s="42">
        <v>0.98932990923405728</v>
      </c>
      <c r="W81" s="6">
        <v>0.92425773917127751</v>
      </c>
      <c r="X81" s="42">
        <v>1.0025168133846967</v>
      </c>
      <c r="Y81" s="42">
        <v>1.0025168133847</v>
      </c>
      <c r="Z81" s="6">
        <v>1.0025168133847</v>
      </c>
      <c r="AA81" s="4">
        <f t="shared" si="23"/>
        <v>1.3153798494528801E-2</v>
      </c>
      <c r="AB81" s="4">
        <f t="shared" si="16"/>
        <v>1.3153798494532021E-2</v>
      </c>
      <c r="AC81" s="4">
        <f t="shared" si="16"/>
        <v>1.3153798494532021E-2</v>
      </c>
      <c r="AD81" s="4">
        <f t="shared" si="18"/>
        <v>0</v>
      </c>
      <c r="AE81" s="4" t="s">
        <v>32</v>
      </c>
      <c r="AF81" s="4" t="b">
        <f t="shared" si="19"/>
        <v>1</v>
      </c>
      <c r="AG81" s="6" t="b">
        <f t="shared" si="17"/>
        <v>1</v>
      </c>
    </row>
    <row r="82" spans="1:37" hidden="1" x14ac:dyDescent="0.25">
      <c r="A82" s="6">
        <v>81</v>
      </c>
      <c r="B82" s="6">
        <v>3</v>
      </c>
      <c r="C82" s="6">
        <v>4</v>
      </c>
      <c r="D82" s="6">
        <v>1</v>
      </c>
      <c r="E82" s="6">
        <v>0</v>
      </c>
      <c r="F82" s="6">
        <v>0.4</v>
      </c>
      <c r="G82" s="6">
        <v>0</v>
      </c>
      <c r="H82" s="6" t="b">
        <v>1</v>
      </c>
      <c r="I82" s="6">
        <v>0.5</v>
      </c>
      <c r="J82" s="6">
        <v>1</v>
      </c>
      <c r="K82" s="6">
        <v>0</v>
      </c>
      <c r="L82" s="6">
        <v>1</v>
      </c>
      <c r="M82" s="16" t="s">
        <v>23</v>
      </c>
      <c r="N82" s="6">
        <v>2.1341366000000002</v>
      </c>
      <c r="O82" s="6">
        <v>120</v>
      </c>
      <c r="P82" s="5">
        <v>1.0903135897838045</v>
      </c>
      <c r="Q82" s="5">
        <v>0.82342227364377418</v>
      </c>
      <c r="R82" s="5">
        <v>1.086264136572421</v>
      </c>
      <c r="S82" s="6">
        <v>2</v>
      </c>
      <c r="T82" s="6">
        <v>2</v>
      </c>
      <c r="U82" s="42">
        <v>0.91404153497264395</v>
      </c>
      <c r="V82" s="42">
        <v>0.7170557018163416</v>
      </c>
      <c r="W82" s="6">
        <v>1.0940421870762456</v>
      </c>
      <c r="X82" s="42">
        <v>0.92256154835528825</v>
      </c>
      <c r="Y82" s="42">
        <v>0.91616687737842795</v>
      </c>
      <c r="Z82" s="6">
        <v>0.91616687737842795</v>
      </c>
      <c r="AA82" s="4">
        <f t="shared" si="23"/>
        <v>9.2351707025222218E-3</v>
      </c>
      <c r="AB82" s="4">
        <f t="shared" si="23"/>
        <v>2.3198201749724534E-3</v>
      </c>
      <c r="AC82" s="4">
        <f t="shared" si="23"/>
        <v>2.3198201749724534E-3</v>
      </c>
      <c r="AD82" s="4">
        <f t="shared" si="18"/>
        <v>0.11771848423748381</v>
      </c>
      <c r="AE82" s="4" t="s">
        <v>32</v>
      </c>
      <c r="AF82" s="4" t="b">
        <f t="shared" si="19"/>
        <v>1</v>
      </c>
      <c r="AG82" s="6" t="b">
        <f t="shared" si="17"/>
        <v>1</v>
      </c>
    </row>
    <row r="83" spans="1:37" hidden="1" x14ac:dyDescent="0.25">
      <c r="A83" s="6">
        <v>82</v>
      </c>
      <c r="B83" s="6">
        <v>3</v>
      </c>
      <c r="C83" s="6">
        <v>4</v>
      </c>
      <c r="D83" s="6">
        <v>1</v>
      </c>
      <c r="E83" s="6">
        <v>0</v>
      </c>
      <c r="F83" s="6">
        <v>0.4</v>
      </c>
      <c r="G83" s="6">
        <v>0</v>
      </c>
      <c r="H83" s="6" t="b">
        <v>1</v>
      </c>
      <c r="I83" s="6">
        <v>0.5</v>
      </c>
      <c r="J83" s="6">
        <v>1</v>
      </c>
      <c r="K83" s="6">
        <v>0</v>
      </c>
      <c r="L83" s="6">
        <v>2</v>
      </c>
      <c r="M83" s="16" t="s">
        <v>23</v>
      </c>
      <c r="N83" s="6">
        <v>1.6538486999999999</v>
      </c>
      <c r="O83" s="6">
        <v>96</v>
      </c>
      <c r="P83" s="5">
        <v>1.0827362259846434</v>
      </c>
      <c r="Q83" s="5">
        <v>0.88971638145885434</v>
      </c>
      <c r="R83" s="5">
        <v>1.0275473925565022</v>
      </c>
      <c r="S83" s="6">
        <v>3</v>
      </c>
      <c r="T83" s="6">
        <v>1</v>
      </c>
      <c r="U83" s="42">
        <v>0.92541736275104836</v>
      </c>
      <c r="V83" s="42">
        <v>0.69911438303583218</v>
      </c>
      <c r="W83" s="6">
        <v>1.0805935140737311</v>
      </c>
      <c r="X83" s="42">
        <v>0.72051535244424791</v>
      </c>
      <c r="Y83" s="42">
        <v>0.70109885745272704</v>
      </c>
      <c r="Z83" s="6">
        <v>0.714025710763034</v>
      </c>
      <c r="AA83" s="4">
        <f t="shared" si="23"/>
        <v>2.9702308681995415E-2</v>
      </c>
      <c r="AB83" s="4">
        <f t="shared" si="23"/>
        <v>2.8305201125344848E-3</v>
      </c>
      <c r="AC83" s="4">
        <f t="shared" si="23"/>
        <v>2.0883460500696893E-2</v>
      </c>
      <c r="AD83" s="4">
        <f t="shared" si="18"/>
        <v>7.3522412360763734E-2</v>
      </c>
      <c r="AE83" s="4" t="s">
        <v>32</v>
      </c>
      <c r="AF83" s="4" t="b">
        <f t="shared" si="19"/>
        <v>1</v>
      </c>
      <c r="AG83" s="6" t="b">
        <f t="shared" si="17"/>
        <v>1</v>
      </c>
      <c r="AJ83" t="str">
        <f>IF(R83=MIN(P83:R83),"W3","no")</f>
        <v>no</v>
      </c>
    </row>
    <row r="84" spans="1:37" hidden="1" x14ac:dyDescent="0.25">
      <c r="A84" s="6">
        <v>83</v>
      </c>
      <c r="B84" s="6">
        <v>3</v>
      </c>
      <c r="C84" s="6">
        <v>4</v>
      </c>
      <c r="D84" s="6">
        <v>1</v>
      </c>
      <c r="E84" s="6">
        <v>0</v>
      </c>
      <c r="F84" s="6">
        <v>0.4</v>
      </c>
      <c r="G84" s="6">
        <v>0</v>
      </c>
      <c r="H84" s="6" t="b">
        <v>1</v>
      </c>
      <c r="I84" s="6">
        <v>0.5</v>
      </c>
      <c r="J84" s="6">
        <v>1</v>
      </c>
      <c r="K84" s="6">
        <v>0</v>
      </c>
      <c r="L84" s="6">
        <v>2</v>
      </c>
      <c r="M84" s="16" t="s">
        <v>24</v>
      </c>
      <c r="N84" s="6">
        <v>0.61234350000000004</v>
      </c>
      <c r="O84" s="6">
        <v>36</v>
      </c>
      <c r="P84" s="5">
        <v>1.0494271840964</v>
      </c>
      <c r="Q84" s="5">
        <v>0.89616046649452019</v>
      </c>
      <c r="R84" s="5">
        <v>1.0544123494090798</v>
      </c>
      <c r="S84" s="6">
        <v>2</v>
      </c>
      <c r="T84" s="6">
        <v>2</v>
      </c>
      <c r="U84" s="42">
        <v>0.91549490350547447</v>
      </c>
      <c r="V84" s="42">
        <v>0.7138708400292566</v>
      </c>
      <c r="W84" s="6">
        <v>1.0923053707573374</v>
      </c>
      <c r="X84" s="42">
        <v>0.72051535244424791</v>
      </c>
      <c r="Y84" s="42">
        <v>0.71523367160106399</v>
      </c>
      <c r="Z84" s="6">
        <v>0.714025710763034</v>
      </c>
      <c r="AA84" s="4">
        <f t="shared" si="23"/>
        <v>9.2218887390126403E-3</v>
      </c>
      <c r="AB84" s="4">
        <f t="shared" si="23"/>
        <v>1.9054354205062518E-3</v>
      </c>
      <c r="AC84" s="4">
        <f t="shared" si="23"/>
        <v>2.1689797922253007E-4</v>
      </c>
      <c r="AD84" s="4">
        <f t="shared" si="18"/>
        <v>6.9226355670319872E-2</v>
      </c>
      <c r="AE84" s="4" t="s">
        <v>32</v>
      </c>
      <c r="AF84" s="4" t="b">
        <f t="shared" si="19"/>
        <v>1</v>
      </c>
      <c r="AG84" s="6" t="b">
        <f t="shared" si="17"/>
        <v>1</v>
      </c>
      <c r="AH84" s="61" t="str">
        <f>IF(AA85&gt;AA84,"BA","WLA")</f>
        <v>BA</v>
      </c>
    </row>
    <row r="85" spans="1:37" hidden="1" x14ac:dyDescent="0.25">
      <c r="A85" s="6">
        <v>84</v>
      </c>
      <c r="B85" s="6">
        <v>3</v>
      </c>
      <c r="C85" s="6">
        <v>4</v>
      </c>
      <c r="D85" s="6">
        <v>1</v>
      </c>
      <c r="E85" s="6">
        <v>0</v>
      </c>
      <c r="F85" s="6">
        <v>0.4</v>
      </c>
      <c r="G85" s="6">
        <v>0</v>
      </c>
      <c r="H85" s="6" t="b">
        <v>1</v>
      </c>
      <c r="I85" s="6">
        <v>0.5</v>
      </c>
      <c r="J85" s="6">
        <v>1</v>
      </c>
      <c r="K85" s="6">
        <v>0</v>
      </c>
      <c r="L85" s="6">
        <v>2</v>
      </c>
      <c r="M85" s="16" t="s">
        <v>25</v>
      </c>
      <c r="N85" s="6">
        <v>5.8909299999999998E-2</v>
      </c>
      <c r="O85" s="6">
        <v>3</v>
      </c>
      <c r="P85" s="5">
        <v>1</v>
      </c>
      <c r="Q85" s="5">
        <v>1</v>
      </c>
      <c r="R85" s="5">
        <v>1</v>
      </c>
      <c r="S85" s="6">
        <v>3</v>
      </c>
      <c r="T85" s="6">
        <v>1</v>
      </c>
      <c r="U85" s="42">
        <v>0.93512417464417874</v>
      </c>
      <c r="V85" s="42">
        <v>0.70847174990990835</v>
      </c>
      <c r="W85" s="6">
        <v>1.0693766957532747</v>
      </c>
      <c r="X85" s="42">
        <v>0.72051535244424791</v>
      </c>
      <c r="Y85" s="42">
        <v>0.72051535244424803</v>
      </c>
      <c r="Z85" s="6">
        <v>0.72051535244424803</v>
      </c>
      <c r="AA85" s="4">
        <f t="shared" si="23"/>
        <v>1.671526150481506E-2</v>
      </c>
      <c r="AB85" s="4">
        <f t="shared" si="23"/>
        <v>1.6715261504815171E-2</v>
      </c>
      <c r="AC85" s="4">
        <f t="shared" si="23"/>
        <v>1.6715261504815171E-2</v>
      </c>
      <c r="AD85" s="4">
        <f t="shared" si="18"/>
        <v>0</v>
      </c>
      <c r="AE85" s="4" t="s">
        <v>32</v>
      </c>
      <c r="AF85" s="4" t="b">
        <f t="shared" si="19"/>
        <v>1</v>
      </c>
      <c r="AG85" s="6" t="b">
        <f t="shared" si="17"/>
        <v>1</v>
      </c>
    </row>
    <row r="86" spans="1:37" hidden="1" x14ac:dyDescent="0.25">
      <c r="A86" s="6">
        <v>85</v>
      </c>
      <c r="B86" s="6">
        <v>3</v>
      </c>
      <c r="C86" s="6">
        <v>4</v>
      </c>
      <c r="D86" s="6">
        <v>1</v>
      </c>
      <c r="E86" s="6">
        <v>0</v>
      </c>
      <c r="F86" s="6">
        <v>0.4</v>
      </c>
      <c r="G86" s="6">
        <v>0</v>
      </c>
      <c r="H86" s="6" t="b">
        <v>1</v>
      </c>
      <c r="I86" s="6">
        <v>1</v>
      </c>
      <c r="J86" s="6">
        <v>0</v>
      </c>
      <c r="K86" s="6">
        <v>0</v>
      </c>
      <c r="L86" s="6">
        <v>1</v>
      </c>
      <c r="M86" s="16" t="s">
        <v>23</v>
      </c>
      <c r="N86" s="6">
        <v>2.3935985</v>
      </c>
      <c r="O86" s="6">
        <v>132</v>
      </c>
      <c r="P86" s="5">
        <v>0.64823794912240507</v>
      </c>
      <c r="Q86" s="5">
        <v>1.1188272219034823</v>
      </c>
      <c r="R86" s="5">
        <v>1.2329348289741124</v>
      </c>
      <c r="S86" s="6">
        <v>2</v>
      </c>
      <c r="T86" s="6">
        <v>2</v>
      </c>
      <c r="U86" s="42">
        <v>1.0039348927866312</v>
      </c>
      <c r="V86" s="5">
        <v>0.87847340116098671</v>
      </c>
      <c r="W86" s="6">
        <v>0.99608052990796137</v>
      </c>
      <c r="X86" s="42">
        <v>1.1148433873316281</v>
      </c>
      <c r="Y86" s="42">
        <v>1.1349446168505899</v>
      </c>
      <c r="Z86" s="6">
        <v>1.1349446168505899</v>
      </c>
      <c r="AA86" s="4">
        <f t="shared" si="23"/>
        <v>9.9483475262346799E-2</v>
      </c>
      <c r="AB86" s="4">
        <f t="shared" si="23"/>
        <v>0.11543270228242819</v>
      </c>
      <c r="AC86" s="4">
        <f t="shared" si="23"/>
        <v>0.11543270228242819</v>
      </c>
      <c r="AD86" s="4">
        <f t="shared" si="18"/>
        <v>-0.23450803391839656</v>
      </c>
      <c r="AE86" s="4" t="s">
        <v>32</v>
      </c>
      <c r="AF86" s="4" t="b">
        <f t="shared" si="19"/>
        <v>1</v>
      </c>
      <c r="AG86" s="6" t="b">
        <f t="shared" si="17"/>
        <v>1</v>
      </c>
    </row>
    <row r="87" spans="1:37" hidden="1" x14ac:dyDescent="0.25">
      <c r="A87" s="6">
        <v>86</v>
      </c>
      <c r="B87" s="6">
        <v>3</v>
      </c>
      <c r="C87" s="6">
        <v>4</v>
      </c>
      <c r="D87" s="6">
        <v>1</v>
      </c>
      <c r="E87" s="6">
        <v>0</v>
      </c>
      <c r="F87" s="6">
        <v>0.4</v>
      </c>
      <c r="G87" s="6">
        <v>0</v>
      </c>
      <c r="H87" s="6" t="b">
        <v>1</v>
      </c>
      <c r="I87" s="6">
        <v>1</v>
      </c>
      <c r="J87" s="6">
        <v>0</v>
      </c>
      <c r="K87" s="6">
        <v>0</v>
      </c>
      <c r="L87" s="6">
        <v>2</v>
      </c>
      <c r="M87" s="16" t="s">
        <v>23</v>
      </c>
      <c r="N87" s="6">
        <v>2.6815829</v>
      </c>
      <c r="O87" s="6">
        <v>141</v>
      </c>
      <c r="P87" s="5">
        <v>0.64366947422367782</v>
      </c>
      <c r="Q87" s="5">
        <v>1.1343889859514309</v>
      </c>
      <c r="R87" s="5">
        <v>1.2219415398248912</v>
      </c>
      <c r="S87" s="6">
        <v>2</v>
      </c>
      <c r="T87" s="6">
        <v>2</v>
      </c>
      <c r="U87" s="42">
        <v>1.0040156047226354</v>
      </c>
      <c r="V87" s="5">
        <v>0.87827544017352621</v>
      </c>
      <c r="W87" s="6">
        <v>0.99600045586567876</v>
      </c>
      <c r="X87" s="42">
        <v>1.1365230548581993</v>
      </c>
      <c r="Y87" s="42">
        <v>1.2162950022859</v>
      </c>
      <c r="Z87" s="6">
        <v>1.19298230033471</v>
      </c>
      <c r="AA87" s="4">
        <f t="shared" si="23"/>
        <v>0.22722602377555279</v>
      </c>
      <c r="AB87" s="4">
        <f t="shared" si="23"/>
        <v>0.27790919265235914</v>
      </c>
      <c r="AC87" s="4">
        <f t="shared" si="23"/>
        <v>0.26379843194059782</v>
      </c>
      <c r="AD87" s="4">
        <f t="shared" si="18"/>
        <v>-0.23755368385088141</v>
      </c>
      <c r="AE87" s="4" t="s">
        <v>32</v>
      </c>
      <c r="AF87" s="4" t="b">
        <f t="shared" si="19"/>
        <v>1</v>
      </c>
      <c r="AG87" s="6" t="b">
        <f t="shared" si="17"/>
        <v>1</v>
      </c>
      <c r="AJ87" t="str">
        <f>IF(R87=MIN(P87:R87),"W3","no")</f>
        <v>no</v>
      </c>
      <c r="AK87" t="str">
        <f>IF(AB87&gt;AB86,"YES","NO")</f>
        <v>YES</v>
      </c>
    </row>
    <row r="88" spans="1:37" hidden="1" x14ac:dyDescent="0.25">
      <c r="A88" s="6">
        <v>87</v>
      </c>
      <c r="B88" s="6">
        <v>3</v>
      </c>
      <c r="C88" s="6">
        <v>4</v>
      </c>
      <c r="D88" s="6">
        <v>1</v>
      </c>
      <c r="E88" s="6">
        <v>0</v>
      </c>
      <c r="F88" s="6">
        <v>0.4</v>
      </c>
      <c r="G88" s="6">
        <v>0</v>
      </c>
      <c r="H88" s="6" t="b">
        <v>1</v>
      </c>
      <c r="I88" s="6">
        <v>1</v>
      </c>
      <c r="J88" s="6">
        <v>0</v>
      </c>
      <c r="K88" s="6">
        <v>0</v>
      </c>
      <c r="L88" s="6">
        <v>2</v>
      </c>
      <c r="M88" s="16" t="s">
        <v>24</v>
      </c>
      <c r="N88" s="6">
        <v>0.81070260000000005</v>
      </c>
      <c r="O88" s="6">
        <v>43</v>
      </c>
      <c r="P88" s="5">
        <v>0.64366947422367782</v>
      </c>
      <c r="Q88" s="5">
        <v>1.1343889859514309</v>
      </c>
      <c r="R88" s="5">
        <v>1.2219415398248912</v>
      </c>
      <c r="S88" s="6">
        <v>2</v>
      </c>
      <c r="T88" s="6">
        <v>2</v>
      </c>
      <c r="U88" s="42">
        <v>1.0040156047226354</v>
      </c>
      <c r="V88" s="42">
        <v>0.87827544017352621</v>
      </c>
      <c r="W88" s="6">
        <v>0.99600045586567876</v>
      </c>
      <c r="X88" s="42">
        <v>1.1365230548581993</v>
      </c>
      <c r="Y88" s="42">
        <v>1.16943659989947</v>
      </c>
      <c r="Z88" s="6">
        <v>1.19298230033471</v>
      </c>
      <c r="AA88" s="4">
        <f t="shared" si="23"/>
        <v>0.22722602377555279</v>
      </c>
      <c r="AB88" s="4">
        <f t="shared" si="23"/>
        <v>0.24897558341424697</v>
      </c>
      <c r="AC88" s="4">
        <f t="shared" si="23"/>
        <v>0.26379843194059782</v>
      </c>
      <c r="AD88" s="4">
        <f t="shared" si="18"/>
        <v>-0.23755368385088141</v>
      </c>
      <c r="AE88" s="4" t="s">
        <v>32</v>
      </c>
      <c r="AF88" s="4" t="b">
        <f t="shared" si="19"/>
        <v>1</v>
      </c>
      <c r="AG88" s="6" t="b">
        <f t="shared" si="17"/>
        <v>1</v>
      </c>
      <c r="AH88" s="61" t="str">
        <f t="shared" ref="AH88" si="25">IF(AA89&gt;AA88,"BA","WLA")</f>
        <v>WLA</v>
      </c>
    </row>
    <row r="89" spans="1:37" hidden="1" x14ac:dyDescent="0.25">
      <c r="A89" s="6">
        <v>88</v>
      </c>
      <c r="B89" s="6">
        <v>3</v>
      </c>
      <c r="C89" s="6">
        <v>4</v>
      </c>
      <c r="D89" s="6">
        <v>1</v>
      </c>
      <c r="E89" s="6">
        <v>0</v>
      </c>
      <c r="F89" s="6">
        <v>0.4</v>
      </c>
      <c r="G89" s="6">
        <v>0</v>
      </c>
      <c r="H89" s="6" t="b">
        <v>1</v>
      </c>
      <c r="I89" s="6">
        <v>1</v>
      </c>
      <c r="J89" s="6">
        <v>0</v>
      </c>
      <c r="K89" s="6">
        <v>0</v>
      </c>
      <c r="L89" s="6">
        <v>2</v>
      </c>
      <c r="M89" s="16" t="s">
        <v>25</v>
      </c>
      <c r="N89" s="6">
        <v>5.0483300000000002E-2</v>
      </c>
      <c r="O89" s="6">
        <v>3</v>
      </c>
      <c r="P89" s="5">
        <v>1</v>
      </c>
      <c r="Q89" s="5">
        <v>1</v>
      </c>
      <c r="R89" s="5">
        <v>1</v>
      </c>
      <c r="S89" s="6">
        <v>3</v>
      </c>
      <c r="T89" s="6">
        <v>1</v>
      </c>
      <c r="U89" s="42">
        <v>1.1039871091080675</v>
      </c>
      <c r="V89" s="42">
        <v>1.0802211464246336</v>
      </c>
      <c r="W89" s="6">
        <v>0.90580767814211105</v>
      </c>
      <c r="X89" s="42">
        <v>1.1365230548581993</v>
      </c>
      <c r="Y89" s="42">
        <v>1.1365230548581999</v>
      </c>
      <c r="Z89" s="6">
        <v>1.1365230548581999</v>
      </c>
      <c r="AA89" s="4">
        <f t="shared" si="23"/>
        <v>4.9538729718589192E-2</v>
      </c>
      <c r="AB89" s="4">
        <f t="shared" si="23"/>
        <v>4.9538729718589747E-2</v>
      </c>
      <c r="AC89" s="4">
        <f t="shared" si="23"/>
        <v>4.9538729718589747E-2</v>
      </c>
      <c r="AD89" s="4">
        <f t="shared" si="18"/>
        <v>0</v>
      </c>
      <c r="AE89" s="4" t="s">
        <v>32</v>
      </c>
      <c r="AF89" s="4" t="b">
        <f t="shared" si="19"/>
        <v>1</v>
      </c>
      <c r="AG89" s="6" t="b">
        <f t="shared" si="17"/>
        <v>1</v>
      </c>
    </row>
    <row r="90" spans="1:37" hidden="1" x14ac:dyDescent="0.25">
      <c r="A90" s="6">
        <v>89</v>
      </c>
      <c r="B90" s="6">
        <v>3</v>
      </c>
      <c r="C90" s="6">
        <v>4</v>
      </c>
      <c r="D90" s="6">
        <v>1</v>
      </c>
      <c r="E90" s="6">
        <v>0</v>
      </c>
      <c r="F90" s="6">
        <v>0.4</v>
      </c>
      <c r="G90" s="6">
        <v>0</v>
      </c>
      <c r="H90" s="6" t="b">
        <v>1</v>
      </c>
      <c r="I90" s="6">
        <v>1</v>
      </c>
      <c r="J90" s="6">
        <v>1</v>
      </c>
      <c r="K90" s="6">
        <v>0</v>
      </c>
      <c r="L90" s="6">
        <v>1</v>
      </c>
      <c r="M90" s="16" t="s">
        <v>23</v>
      </c>
      <c r="N90" s="6">
        <v>2.1035414000000001</v>
      </c>
      <c r="O90" s="6">
        <v>126</v>
      </c>
      <c r="P90" s="5">
        <v>0.99031032806559816</v>
      </c>
      <c r="Q90" s="5">
        <v>0.8719398559240652</v>
      </c>
      <c r="R90" s="5">
        <v>1.1377498160103368</v>
      </c>
      <c r="S90" s="6">
        <v>1</v>
      </c>
      <c r="T90" s="6">
        <v>3</v>
      </c>
      <c r="U90" s="42">
        <v>0.90939343210590906</v>
      </c>
      <c r="V90" s="42">
        <v>0.73419338796270817</v>
      </c>
      <c r="W90" s="6">
        <v>1.0996340689246795</v>
      </c>
      <c r="X90" s="42">
        <v>0.92182013699920418</v>
      </c>
      <c r="Y90" s="42">
        <v>0.91627297173518696</v>
      </c>
      <c r="Z90" s="6">
        <v>0.91627297173518696</v>
      </c>
      <c r="AA90" s="4">
        <f t="shared" si="23"/>
        <v>1.3480617741491008E-2</v>
      </c>
      <c r="AB90" s="4">
        <f t="shared" si="23"/>
        <v>7.5081769750883209E-3</v>
      </c>
      <c r="AC90" s="4">
        <f t="shared" si="23"/>
        <v>7.5081769750883209E-3</v>
      </c>
      <c r="AD90" s="4">
        <f t="shared" si="18"/>
        <v>9.1833210673557805E-2</v>
      </c>
      <c r="AE90" s="4" t="s">
        <v>32</v>
      </c>
      <c r="AF90" s="4" t="b">
        <f t="shared" si="19"/>
        <v>1</v>
      </c>
      <c r="AG90" s="6" t="b">
        <f t="shared" si="17"/>
        <v>1</v>
      </c>
    </row>
    <row r="91" spans="1:37" hidden="1" x14ac:dyDescent="0.25">
      <c r="A91" s="6">
        <v>90</v>
      </c>
      <c r="B91" s="6">
        <v>3</v>
      </c>
      <c r="C91" s="6">
        <v>4</v>
      </c>
      <c r="D91" s="6">
        <v>1</v>
      </c>
      <c r="E91" s="6">
        <v>0</v>
      </c>
      <c r="F91" s="6">
        <v>0.4</v>
      </c>
      <c r="G91" s="6">
        <v>0</v>
      </c>
      <c r="H91" s="6" t="b">
        <v>1</v>
      </c>
      <c r="I91" s="6">
        <v>1</v>
      </c>
      <c r="J91" s="6">
        <v>1</v>
      </c>
      <c r="K91" s="6">
        <v>0</v>
      </c>
      <c r="L91" s="6">
        <v>2</v>
      </c>
      <c r="M91" s="16" t="s">
        <v>23</v>
      </c>
      <c r="N91" s="6">
        <v>1.8761536000000001</v>
      </c>
      <c r="O91" s="6">
        <v>108</v>
      </c>
      <c r="P91" s="5">
        <v>1.0101122426265388</v>
      </c>
      <c r="Q91" s="5">
        <v>0.90389481521940163</v>
      </c>
      <c r="R91" s="5">
        <v>1.0859929421540595</v>
      </c>
      <c r="S91" s="6">
        <v>2</v>
      </c>
      <c r="T91" s="6">
        <v>2</v>
      </c>
      <c r="U91" s="42">
        <v>0.91473932975973704</v>
      </c>
      <c r="V91" s="42">
        <v>0.72350027775818271</v>
      </c>
      <c r="W91" s="6">
        <v>1.0932076138703442</v>
      </c>
      <c r="X91" s="42">
        <v>0.73164815988712184</v>
      </c>
      <c r="Y91" s="42">
        <v>0.73280580945759899</v>
      </c>
      <c r="Z91" s="6">
        <v>0.72550310914523397</v>
      </c>
      <c r="AA91" s="4">
        <f t="shared" si="23"/>
        <v>1.113633926202473E-2</v>
      </c>
      <c r="AB91" s="4">
        <f t="shared" si="23"/>
        <v>1.2698496080842947E-2</v>
      </c>
      <c r="AC91" s="4">
        <f t="shared" si="23"/>
        <v>2.7606103430913853E-3</v>
      </c>
      <c r="AD91" s="4">
        <f t="shared" si="18"/>
        <v>6.407012318706555E-2</v>
      </c>
      <c r="AE91" s="4" t="s">
        <v>32</v>
      </c>
      <c r="AF91" s="4" t="b">
        <f t="shared" si="19"/>
        <v>1</v>
      </c>
      <c r="AG91" s="6" t="b">
        <f t="shared" si="17"/>
        <v>1</v>
      </c>
      <c r="AJ91" t="str">
        <f>IF(R91=MIN(P91:R91),"W3","no")</f>
        <v>no</v>
      </c>
    </row>
    <row r="92" spans="1:37" hidden="1" x14ac:dyDescent="0.25">
      <c r="A92" s="6">
        <v>91</v>
      </c>
      <c r="B92" s="6">
        <v>3</v>
      </c>
      <c r="C92" s="6">
        <v>4</v>
      </c>
      <c r="D92" s="6">
        <v>1</v>
      </c>
      <c r="E92" s="6">
        <v>0</v>
      </c>
      <c r="F92" s="6">
        <v>0.4</v>
      </c>
      <c r="G92" s="6">
        <v>0</v>
      </c>
      <c r="H92" s="6" t="b">
        <v>1</v>
      </c>
      <c r="I92" s="6">
        <v>1</v>
      </c>
      <c r="J92" s="6">
        <v>1</v>
      </c>
      <c r="K92" s="6">
        <v>0</v>
      </c>
      <c r="L92" s="6">
        <v>2</v>
      </c>
      <c r="M92" s="16" t="s">
        <v>24</v>
      </c>
      <c r="N92" s="6">
        <v>0.62021850000000001</v>
      </c>
      <c r="O92" s="6">
        <v>36</v>
      </c>
      <c r="P92" s="5">
        <v>1.0101122426265388</v>
      </c>
      <c r="Q92" s="5">
        <v>0.90389481521940163</v>
      </c>
      <c r="R92" s="5">
        <v>1.0859929421540595</v>
      </c>
      <c r="S92" s="6">
        <v>2</v>
      </c>
      <c r="T92" s="6">
        <v>2</v>
      </c>
      <c r="U92" s="42">
        <v>0.91473932975973704</v>
      </c>
      <c r="V92" s="42">
        <v>0.72350027775818271</v>
      </c>
      <c r="W92" s="6">
        <v>1.0932076138703442</v>
      </c>
      <c r="X92" s="42">
        <v>0.73164815988712184</v>
      </c>
      <c r="Y92" s="42">
        <v>0.72651701616739806</v>
      </c>
      <c r="Z92" s="6">
        <v>0.72550310914523397</v>
      </c>
      <c r="AA92" s="4">
        <f t="shared" si="23"/>
        <v>1.113633926202473E-2</v>
      </c>
      <c r="AB92" s="4">
        <f t="shared" si="23"/>
        <v>4.1523300102860317E-3</v>
      </c>
      <c r="AC92" s="4">
        <f t="shared" si="23"/>
        <v>2.7606103430913853E-3</v>
      </c>
      <c r="AD92" s="4">
        <f t="shared" si="18"/>
        <v>6.407012318706555E-2</v>
      </c>
      <c r="AE92" s="4" t="s">
        <v>32</v>
      </c>
      <c r="AF92" s="4" t="b">
        <f t="shared" si="19"/>
        <v>1</v>
      </c>
      <c r="AG92" s="6" t="b">
        <f t="shared" si="17"/>
        <v>1</v>
      </c>
      <c r="AH92" s="61" t="str">
        <f t="shared" ref="AH92" si="26">IF(AA93&gt;AA92,"BA","WLA")</f>
        <v>WLA</v>
      </c>
    </row>
    <row r="93" spans="1:37" hidden="1" x14ac:dyDescent="0.25">
      <c r="A93" s="6">
        <v>92</v>
      </c>
      <c r="B93" s="6">
        <v>3</v>
      </c>
      <c r="C93" s="6">
        <v>4</v>
      </c>
      <c r="D93" s="6">
        <v>1</v>
      </c>
      <c r="E93" s="6">
        <v>0</v>
      </c>
      <c r="F93" s="6">
        <v>0.4</v>
      </c>
      <c r="G93" s="6">
        <v>0</v>
      </c>
      <c r="H93" s="6" t="b">
        <v>1</v>
      </c>
      <c r="I93" s="6">
        <v>1</v>
      </c>
      <c r="J93" s="6">
        <v>1</v>
      </c>
      <c r="K93" s="6">
        <v>0</v>
      </c>
      <c r="L93" s="6">
        <v>2</v>
      </c>
      <c r="M93" s="16" t="s">
        <v>25</v>
      </c>
      <c r="N93" s="6">
        <v>4.9034399999999999E-2</v>
      </c>
      <c r="O93" s="6">
        <v>3</v>
      </c>
      <c r="P93" s="5">
        <v>1</v>
      </c>
      <c r="Q93" s="5">
        <v>1</v>
      </c>
      <c r="R93" s="5">
        <v>1</v>
      </c>
      <c r="S93" s="6">
        <v>2</v>
      </c>
      <c r="T93" s="6">
        <v>2</v>
      </c>
      <c r="U93" s="42">
        <v>0.92182013699920418</v>
      </c>
      <c r="V93" s="42">
        <v>0.73164815988712184</v>
      </c>
      <c r="W93" s="6">
        <v>1.0848103223859855</v>
      </c>
      <c r="X93" s="42">
        <v>0.73164815988712184</v>
      </c>
      <c r="Y93" s="42">
        <v>0.73164815988712195</v>
      </c>
      <c r="Z93" s="6">
        <v>0.73164815988712195</v>
      </c>
      <c r="AA93" s="4">
        <f t="shared" si="23"/>
        <v>0</v>
      </c>
      <c r="AB93" s="4">
        <f t="shared" si="23"/>
        <v>1.1102230246251565E-16</v>
      </c>
      <c r="AC93" s="4">
        <f t="shared" si="23"/>
        <v>1.1102230246251565E-16</v>
      </c>
      <c r="AD93" s="4">
        <f t="shared" si="18"/>
        <v>0</v>
      </c>
      <c r="AE93" s="4" t="s">
        <v>32</v>
      </c>
      <c r="AF93" s="4" t="b">
        <f t="shared" si="19"/>
        <v>1</v>
      </c>
      <c r="AG93" s="6" t="b">
        <f t="shared" si="17"/>
        <v>1</v>
      </c>
    </row>
    <row r="94" spans="1:37" hidden="1" x14ac:dyDescent="0.25">
      <c r="A94" s="6">
        <v>93</v>
      </c>
      <c r="B94" s="6">
        <v>3</v>
      </c>
      <c r="C94" s="6">
        <v>4</v>
      </c>
      <c r="D94" s="6">
        <v>1</v>
      </c>
      <c r="E94" s="6">
        <v>0</v>
      </c>
      <c r="F94" s="6">
        <v>0.4</v>
      </c>
      <c r="G94" s="6">
        <v>0</v>
      </c>
      <c r="H94" s="6" t="b">
        <v>1</v>
      </c>
      <c r="I94" s="6">
        <v>0</v>
      </c>
      <c r="J94" s="6">
        <v>0</v>
      </c>
      <c r="K94" s="6">
        <v>0</v>
      </c>
      <c r="L94" s="6">
        <v>1</v>
      </c>
      <c r="M94" s="16" t="s">
        <v>23</v>
      </c>
      <c r="N94" s="6">
        <v>2.4491711999999999</v>
      </c>
      <c r="O94" s="6">
        <v>132</v>
      </c>
      <c r="P94" s="5">
        <v>1.2378474064743898</v>
      </c>
      <c r="Q94" s="5">
        <v>1.1102096178399021</v>
      </c>
      <c r="R94" s="5">
        <v>0.6519429756857078</v>
      </c>
      <c r="S94" s="6">
        <v>2</v>
      </c>
      <c r="T94" s="6">
        <v>2</v>
      </c>
      <c r="U94" s="42">
        <v>1.0007863507768961</v>
      </c>
      <c r="V94" s="42">
        <v>0.87121886873760079</v>
      </c>
      <c r="W94" s="6">
        <v>0.99921426708479211</v>
      </c>
      <c r="X94" s="42">
        <v>1.1129995918272904</v>
      </c>
      <c r="Y94" s="42">
        <v>1.1329240567050101</v>
      </c>
      <c r="Z94" s="6">
        <v>1.1329240567050101</v>
      </c>
      <c r="AA94" s="4">
        <f t="shared" si="23"/>
        <v>0.10082055903198106</v>
      </c>
      <c r="AB94" s="4">
        <f t="shared" si="23"/>
        <v>0.11663421316378653</v>
      </c>
      <c r="AC94" s="4">
        <f t="shared" si="23"/>
        <v>0.11663421316378653</v>
      </c>
      <c r="AD94" s="4">
        <f t="shared" si="18"/>
        <v>-0.23203801620952805</v>
      </c>
      <c r="AE94" s="4" t="s">
        <v>32</v>
      </c>
      <c r="AF94" s="4" t="b">
        <f t="shared" si="19"/>
        <v>1</v>
      </c>
      <c r="AG94" s="6" t="b">
        <f t="shared" si="17"/>
        <v>1</v>
      </c>
    </row>
    <row r="95" spans="1:37" hidden="1" x14ac:dyDescent="0.25">
      <c r="A95" s="6">
        <v>94</v>
      </c>
      <c r="B95" s="6">
        <v>3</v>
      </c>
      <c r="C95" s="6">
        <v>4</v>
      </c>
      <c r="D95" s="6">
        <v>1</v>
      </c>
      <c r="E95" s="6">
        <v>0</v>
      </c>
      <c r="F95" s="6">
        <v>0.4</v>
      </c>
      <c r="G95" s="6">
        <v>0</v>
      </c>
      <c r="H95" s="6" t="b">
        <v>1</v>
      </c>
      <c r="I95" s="6">
        <v>0</v>
      </c>
      <c r="J95" s="6">
        <v>0</v>
      </c>
      <c r="K95" s="6">
        <v>0</v>
      </c>
      <c r="L95" s="6">
        <v>2</v>
      </c>
      <c r="M95" s="16" t="s">
        <v>23</v>
      </c>
      <c r="N95" s="6">
        <v>2.4856859999999998</v>
      </c>
      <c r="O95" s="6">
        <v>135</v>
      </c>
      <c r="P95" s="5">
        <v>1.2481640900476447</v>
      </c>
      <c r="Q95" s="5">
        <v>1.1578712812143503</v>
      </c>
      <c r="R95" s="5">
        <v>0.5939646287380046</v>
      </c>
      <c r="S95" s="6">
        <v>3</v>
      </c>
      <c r="T95" s="6">
        <v>1</v>
      </c>
      <c r="U95" s="42">
        <v>1.0046977526561438</v>
      </c>
      <c r="V95" s="42">
        <v>0.85176422864385359</v>
      </c>
      <c r="W95" s="6">
        <v>0.99532421303449292</v>
      </c>
      <c r="X95" s="42">
        <v>1.1344098318577909</v>
      </c>
      <c r="Y95" s="42">
        <v>1.11944310413213</v>
      </c>
      <c r="Z95" s="6">
        <v>1.19320606686661</v>
      </c>
      <c r="AA95" s="4">
        <f t="shared" si="23"/>
        <v>0.24915651757976798</v>
      </c>
      <c r="AB95" s="4">
        <f t="shared" si="23"/>
        <v>0.23911789219140323</v>
      </c>
      <c r="AC95" s="4">
        <f t="shared" si="23"/>
        <v>0.28615496325742917</v>
      </c>
      <c r="AD95" s="4">
        <f t="shared" si="18"/>
        <v>-0.27069024750799681</v>
      </c>
      <c r="AE95" s="4" t="s">
        <v>32</v>
      </c>
      <c r="AF95" s="4" t="b">
        <f t="shared" si="19"/>
        <v>1</v>
      </c>
      <c r="AG95" s="6" t="b">
        <f t="shared" si="17"/>
        <v>1</v>
      </c>
      <c r="AJ95" t="str">
        <f>IF(R95=MIN(P95:R95),"W3","no")</f>
        <v>W3</v>
      </c>
      <c r="AK95" t="str">
        <f>IF(AB95&gt;AB94,"YES","NO")</f>
        <v>YES</v>
      </c>
    </row>
    <row r="96" spans="1:37" hidden="1" x14ac:dyDescent="0.25">
      <c r="A96" s="6">
        <v>95</v>
      </c>
      <c r="B96" s="6">
        <v>3</v>
      </c>
      <c r="C96" s="6">
        <v>4</v>
      </c>
      <c r="D96" s="6">
        <v>1</v>
      </c>
      <c r="E96" s="6">
        <v>0</v>
      </c>
      <c r="F96" s="6">
        <v>0.4</v>
      </c>
      <c r="G96" s="6">
        <v>0</v>
      </c>
      <c r="H96" s="6" t="b">
        <v>1</v>
      </c>
      <c r="I96" s="6">
        <v>0</v>
      </c>
      <c r="J96" s="6">
        <v>0</v>
      </c>
      <c r="K96" s="6">
        <v>0</v>
      </c>
      <c r="L96" s="6">
        <v>2</v>
      </c>
      <c r="M96" s="16" t="s">
        <v>24</v>
      </c>
      <c r="N96" s="6">
        <v>0.77130540000000003</v>
      </c>
      <c r="O96" s="6">
        <v>43</v>
      </c>
      <c r="P96" s="5">
        <v>1.2131636152570215</v>
      </c>
      <c r="Q96" s="5">
        <v>1.1494564216879619</v>
      </c>
      <c r="R96" s="5">
        <v>0.63737996305501698</v>
      </c>
      <c r="S96" s="6">
        <v>2</v>
      </c>
      <c r="T96" s="6">
        <v>2</v>
      </c>
      <c r="U96" s="42">
        <v>1.0012875989721606</v>
      </c>
      <c r="V96" s="42">
        <v>0.86993989912653436</v>
      </c>
      <c r="W96" s="6">
        <v>0.99871405680697301</v>
      </c>
      <c r="X96" s="42">
        <v>1.1344098318577909</v>
      </c>
      <c r="Y96" s="42">
        <v>1.1724322086822101</v>
      </c>
      <c r="Z96" s="6">
        <v>1.19320606686661</v>
      </c>
      <c r="AA96" s="4">
        <f t="shared" si="23"/>
        <v>0.23313437992523534</v>
      </c>
      <c r="AB96" s="4">
        <f t="shared" si="23"/>
        <v>0.25800409381082334</v>
      </c>
      <c r="AC96" s="4">
        <f t="shared" si="23"/>
        <v>0.27092232994505383</v>
      </c>
      <c r="AD96" s="4">
        <f t="shared" si="18"/>
        <v>-0.24174669129665549</v>
      </c>
      <c r="AE96" s="4" t="s">
        <v>32</v>
      </c>
      <c r="AF96" s="4" t="b">
        <f t="shared" si="19"/>
        <v>1</v>
      </c>
      <c r="AG96" s="6" t="b">
        <f t="shared" si="17"/>
        <v>1</v>
      </c>
      <c r="AH96" s="61" t="str">
        <f t="shared" ref="AH96" si="27">IF(AA97&gt;AA96,"BA","WLA")</f>
        <v>WLA</v>
      </c>
    </row>
    <row r="97" spans="1:37" hidden="1" x14ac:dyDescent="0.25">
      <c r="A97" s="6">
        <v>96</v>
      </c>
      <c r="B97" s="6">
        <v>3</v>
      </c>
      <c r="C97" s="6">
        <v>4</v>
      </c>
      <c r="D97" s="6">
        <v>1</v>
      </c>
      <c r="E97" s="6">
        <v>0</v>
      </c>
      <c r="F97" s="6">
        <v>0.4</v>
      </c>
      <c r="G97" s="6">
        <v>0</v>
      </c>
      <c r="H97" s="6" t="b">
        <v>1</v>
      </c>
      <c r="I97" s="6">
        <v>0</v>
      </c>
      <c r="J97" s="6">
        <v>0</v>
      </c>
      <c r="K97" s="6">
        <v>0</v>
      </c>
      <c r="L97" s="6">
        <v>2</v>
      </c>
      <c r="M97" s="16" t="s">
        <v>25</v>
      </c>
      <c r="N97" s="6">
        <v>5.5476699999999997E-2</v>
      </c>
      <c r="O97" s="6">
        <v>3</v>
      </c>
      <c r="P97" s="5">
        <v>1</v>
      </c>
      <c r="Q97" s="5">
        <v>1</v>
      </c>
      <c r="R97" s="5">
        <v>1</v>
      </c>
      <c r="S97" s="6">
        <v>1</v>
      </c>
      <c r="T97" s="6">
        <v>3</v>
      </c>
      <c r="U97" s="42">
        <v>1.1006150048771177</v>
      </c>
      <c r="V97" s="42">
        <v>1.1269461785648232</v>
      </c>
      <c r="W97" s="6">
        <v>0.90858292460918133</v>
      </c>
      <c r="X97" s="42">
        <v>1.1344098318577909</v>
      </c>
      <c r="Y97" s="42">
        <v>1.13440983185779</v>
      </c>
      <c r="Z97" s="6">
        <v>1.13440983185779</v>
      </c>
      <c r="AA97" s="4">
        <f t="shared" si="23"/>
        <v>6.5793270503876622E-3</v>
      </c>
      <c r="AB97" s="4">
        <f t="shared" si="23"/>
        <v>6.579327050386885E-3</v>
      </c>
      <c r="AC97" s="4">
        <f t="shared" si="23"/>
        <v>6.579327050386885E-3</v>
      </c>
      <c r="AD97" s="4">
        <f t="shared" si="18"/>
        <v>0</v>
      </c>
      <c r="AE97" s="4" t="s">
        <v>32</v>
      </c>
      <c r="AF97" s="4" t="b">
        <f t="shared" si="19"/>
        <v>1</v>
      </c>
      <c r="AG97" s="6" t="b">
        <f t="shared" si="17"/>
        <v>1</v>
      </c>
    </row>
    <row r="98" spans="1:37" hidden="1" x14ac:dyDescent="0.25">
      <c r="A98" s="6">
        <v>97</v>
      </c>
      <c r="B98" s="6">
        <v>3</v>
      </c>
      <c r="C98" s="6">
        <v>4</v>
      </c>
      <c r="D98" s="6">
        <v>1</v>
      </c>
      <c r="E98" s="6">
        <v>0</v>
      </c>
      <c r="F98" s="6">
        <v>0.4</v>
      </c>
      <c r="G98" s="6">
        <v>0</v>
      </c>
      <c r="H98" s="6" t="b">
        <v>1</v>
      </c>
      <c r="I98" s="6">
        <v>0</v>
      </c>
      <c r="J98" s="6">
        <v>1</v>
      </c>
      <c r="K98" s="6">
        <v>0</v>
      </c>
      <c r="L98" s="6">
        <v>1</v>
      </c>
      <c r="M98" s="16" t="s">
        <v>23</v>
      </c>
      <c r="N98" s="6">
        <v>2.3634534</v>
      </c>
      <c r="O98" s="6">
        <v>132</v>
      </c>
      <c r="P98" s="5">
        <v>1.142476575002688</v>
      </c>
      <c r="Q98" s="5">
        <v>0.86455641729942379</v>
      </c>
      <c r="R98" s="5">
        <v>0.99296700769788815</v>
      </c>
      <c r="S98" s="6">
        <v>3</v>
      </c>
      <c r="T98" s="6">
        <v>1</v>
      </c>
      <c r="U98" s="42">
        <v>0.90589722227088365</v>
      </c>
      <c r="V98" s="42">
        <v>0.66893295697189448</v>
      </c>
      <c r="W98" s="6">
        <v>1.1038779846274631</v>
      </c>
      <c r="X98" s="42">
        <v>0.9174282610418506</v>
      </c>
      <c r="Y98" s="42">
        <v>0.911356492206575</v>
      </c>
      <c r="Z98" s="6">
        <v>0.911356492206575</v>
      </c>
      <c r="AA98" s="4">
        <f t="shared" si="23"/>
        <v>1.2568872423738164E-2</v>
      </c>
      <c r="AB98" s="4">
        <f t="shared" si="23"/>
        <v>5.9902683333865614E-3</v>
      </c>
      <c r="AC98" s="4">
        <f t="shared" si="23"/>
        <v>5.9902683333865614E-3</v>
      </c>
      <c r="AD98" s="4">
        <f t="shared" si="18"/>
        <v>9.4984383335125336E-2</v>
      </c>
      <c r="AE98" s="4" t="s">
        <v>32</v>
      </c>
      <c r="AF98" s="4" t="b">
        <f t="shared" si="19"/>
        <v>1</v>
      </c>
      <c r="AG98" s="6" t="b">
        <f t="shared" si="17"/>
        <v>1</v>
      </c>
    </row>
    <row r="99" spans="1:37" hidden="1" x14ac:dyDescent="0.25">
      <c r="A99" s="6">
        <v>98</v>
      </c>
      <c r="B99" s="6">
        <v>3</v>
      </c>
      <c r="C99" s="6">
        <v>4</v>
      </c>
      <c r="D99" s="6">
        <v>1</v>
      </c>
      <c r="E99" s="6">
        <v>0</v>
      </c>
      <c r="F99" s="6">
        <v>0.4</v>
      </c>
      <c r="G99" s="6">
        <v>0</v>
      </c>
      <c r="H99" s="6" t="b">
        <v>1</v>
      </c>
      <c r="I99" s="6">
        <v>0</v>
      </c>
      <c r="J99" s="6">
        <v>1</v>
      </c>
      <c r="K99" s="6">
        <v>0</v>
      </c>
      <c r="L99" s="6">
        <v>2</v>
      </c>
      <c r="M99" s="16" t="s">
        <v>23</v>
      </c>
      <c r="N99" s="6">
        <v>1.7153266</v>
      </c>
      <c r="O99" s="6">
        <v>96</v>
      </c>
      <c r="P99" s="5">
        <v>1.0945683785354396</v>
      </c>
      <c r="Q99" s="5">
        <v>0.92506193691175398</v>
      </c>
      <c r="R99" s="5">
        <v>0.98036968455280649</v>
      </c>
      <c r="S99" s="6">
        <v>3</v>
      </c>
      <c r="T99" s="6">
        <v>1</v>
      </c>
      <c r="U99" s="42">
        <v>0.90752121497240679</v>
      </c>
      <c r="V99" s="42">
        <v>0.66539557762100343</v>
      </c>
      <c r="W99" s="6">
        <v>1.1019026150594231</v>
      </c>
      <c r="X99" s="42">
        <v>0.70373705814223653</v>
      </c>
      <c r="Y99" s="42">
        <v>0.66546580515310405</v>
      </c>
      <c r="Z99" s="6">
        <v>0.69834266669906198</v>
      </c>
      <c r="AA99" s="4">
        <f t="shared" si="23"/>
        <v>5.4482679400810641E-2</v>
      </c>
      <c r="AB99" s="4">
        <f t="shared" si="23"/>
        <v>1.0553139102986719E-4</v>
      </c>
      <c r="AC99" s="4">
        <f t="shared" si="23"/>
        <v>4.7178971941945647E-2</v>
      </c>
      <c r="AD99" s="4">
        <f t="shared" si="18"/>
        <v>6.304558569029306E-2</v>
      </c>
      <c r="AE99" s="4" t="s">
        <v>32</v>
      </c>
      <c r="AF99" s="4" t="b">
        <f t="shared" si="19"/>
        <v>1</v>
      </c>
      <c r="AG99" s="6" t="b">
        <f t="shared" si="17"/>
        <v>1</v>
      </c>
      <c r="AJ99" t="str">
        <f>IF(R99=MIN(P99:R99),"W3","no")</f>
        <v>no</v>
      </c>
    </row>
    <row r="100" spans="1:37" hidden="1" x14ac:dyDescent="0.25">
      <c r="A100" s="6">
        <v>99</v>
      </c>
      <c r="B100" s="6">
        <v>3</v>
      </c>
      <c r="C100" s="6">
        <v>4</v>
      </c>
      <c r="D100" s="6">
        <v>1</v>
      </c>
      <c r="E100" s="6">
        <v>0</v>
      </c>
      <c r="F100" s="6">
        <v>0.4</v>
      </c>
      <c r="G100" s="6">
        <v>0</v>
      </c>
      <c r="H100" s="6" t="b">
        <v>1</v>
      </c>
      <c r="I100" s="6">
        <v>0</v>
      </c>
      <c r="J100" s="6">
        <v>1</v>
      </c>
      <c r="K100" s="6">
        <v>0</v>
      </c>
      <c r="L100" s="6">
        <v>2</v>
      </c>
      <c r="M100" s="16" t="s">
        <v>24</v>
      </c>
      <c r="N100" s="6">
        <v>0.54705680000000001</v>
      </c>
      <c r="O100" s="6">
        <v>30</v>
      </c>
      <c r="P100" s="5">
        <v>1.0750352772616518</v>
      </c>
      <c r="Q100" s="5">
        <v>0.91396084287242396</v>
      </c>
      <c r="R100" s="5">
        <v>1.011003879865924</v>
      </c>
      <c r="S100" s="6">
        <v>2</v>
      </c>
      <c r="T100" s="6">
        <v>2</v>
      </c>
      <c r="U100" s="42">
        <v>0.91001260872612921</v>
      </c>
      <c r="V100" s="42">
        <v>0.69692730213622134</v>
      </c>
      <c r="W100" s="6">
        <v>1.0988858730208571</v>
      </c>
      <c r="X100" s="42">
        <v>0.70373705814223653</v>
      </c>
      <c r="Y100" s="42">
        <v>0.69923058534382698</v>
      </c>
      <c r="Z100" s="6">
        <v>0.69834266669906198</v>
      </c>
      <c r="AA100" s="4">
        <f t="shared" si="23"/>
        <v>9.6765630390304169E-3</v>
      </c>
      <c r="AB100" s="4">
        <f t="shared" si="23"/>
        <v>3.2940252555929694E-3</v>
      </c>
      <c r="AC100" s="4">
        <f t="shared" si="23"/>
        <v>2.026747942426077E-3</v>
      </c>
      <c r="AD100" s="4">
        <f t="shared" si="18"/>
        <v>5.7359438085050618E-2</v>
      </c>
      <c r="AE100" s="4" t="s">
        <v>32</v>
      </c>
      <c r="AF100" s="4" t="b">
        <f t="shared" si="19"/>
        <v>1</v>
      </c>
      <c r="AG100" s="6" t="b">
        <f t="shared" si="17"/>
        <v>1</v>
      </c>
      <c r="AH100" s="61" t="str">
        <f t="shared" ref="AH100" si="28">IF(AA101&gt;AA100,"BA","WLA")</f>
        <v>BA</v>
      </c>
    </row>
    <row r="101" spans="1:37" hidden="1" x14ac:dyDescent="0.25">
      <c r="A101" s="6">
        <v>100</v>
      </c>
      <c r="B101" s="6">
        <v>3</v>
      </c>
      <c r="C101" s="6">
        <v>4</v>
      </c>
      <c r="D101" s="6">
        <v>1</v>
      </c>
      <c r="E101" s="6">
        <v>0</v>
      </c>
      <c r="F101" s="6">
        <v>0.4</v>
      </c>
      <c r="G101" s="6">
        <v>0</v>
      </c>
      <c r="H101" s="6" t="b">
        <v>1</v>
      </c>
      <c r="I101" s="6">
        <v>0</v>
      </c>
      <c r="J101" s="6">
        <v>1</v>
      </c>
      <c r="K101" s="6">
        <v>0</v>
      </c>
      <c r="L101" s="6">
        <v>2</v>
      </c>
      <c r="M101" s="16" t="s">
        <v>25</v>
      </c>
      <c r="N101" s="6">
        <v>5.3160199999999998E-2</v>
      </c>
      <c r="O101" s="6">
        <v>3</v>
      </c>
      <c r="P101" s="5">
        <v>1</v>
      </c>
      <c r="Q101" s="5">
        <v>1</v>
      </c>
      <c r="R101" s="5">
        <v>1</v>
      </c>
      <c r="S101" s="6">
        <v>3</v>
      </c>
      <c r="T101" s="6">
        <v>1</v>
      </c>
      <c r="U101" s="42">
        <v>0.91848832249020962</v>
      </c>
      <c r="V101" s="42">
        <v>0.6759836773978195</v>
      </c>
      <c r="W101" s="6">
        <v>1.0887454696090153</v>
      </c>
      <c r="X101" s="42">
        <v>0.70373705814223653</v>
      </c>
      <c r="Y101" s="42">
        <v>0.70373705814223697</v>
      </c>
      <c r="Z101" s="6">
        <v>0.70373705814223697</v>
      </c>
      <c r="AA101" s="4">
        <f t="shared" si="23"/>
        <v>3.9437145483970815E-2</v>
      </c>
      <c r="AB101" s="4">
        <f t="shared" si="23"/>
        <v>3.9437145483971481E-2</v>
      </c>
      <c r="AC101" s="4">
        <f t="shared" si="23"/>
        <v>3.9437145483971481E-2</v>
      </c>
      <c r="AD101" s="4">
        <f t="shared" si="18"/>
        <v>0</v>
      </c>
      <c r="AE101" s="4" t="s">
        <v>32</v>
      </c>
      <c r="AF101" s="4" t="b">
        <f t="shared" si="19"/>
        <v>1</v>
      </c>
      <c r="AG101" s="6" t="b">
        <f t="shared" si="17"/>
        <v>1</v>
      </c>
    </row>
    <row r="102" spans="1:37" hidden="1" x14ac:dyDescent="0.25">
      <c r="A102" s="6">
        <v>101</v>
      </c>
      <c r="B102" s="6">
        <v>3</v>
      </c>
      <c r="C102" s="6">
        <v>4</v>
      </c>
      <c r="D102" s="6">
        <v>1</v>
      </c>
      <c r="E102" s="6">
        <v>0</v>
      </c>
      <c r="F102" s="6">
        <v>0.4</v>
      </c>
      <c r="G102" s="6">
        <v>0</v>
      </c>
      <c r="H102" s="6" t="b">
        <v>1</v>
      </c>
      <c r="I102" s="6">
        <v>0.5</v>
      </c>
      <c r="J102" s="6">
        <v>0</v>
      </c>
      <c r="K102" s="6">
        <v>0.2</v>
      </c>
      <c r="L102" s="6">
        <v>1</v>
      </c>
      <c r="M102" s="16" t="s">
        <v>23</v>
      </c>
      <c r="N102" s="6">
        <v>2.1863223999999999</v>
      </c>
      <c r="O102" s="6">
        <v>120</v>
      </c>
      <c r="P102" s="5">
        <v>0.91333825945788982</v>
      </c>
      <c r="Q102" s="5">
        <v>1.1750702499902157</v>
      </c>
      <c r="R102" s="5">
        <v>0.91159149055189448</v>
      </c>
      <c r="S102" s="6">
        <v>2</v>
      </c>
      <c r="T102" s="6">
        <v>2</v>
      </c>
      <c r="U102" s="42">
        <v>1.055873888046472</v>
      </c>
      <c r="V102" s="42">
        <v>0.96817132280565765</v>
      </c>
      <c r="W102" s="6">
        <v>0.94708280157410918</v>
      </c>
      <c r="X102" s="42">
        <v>1.0659768711792876</v>
      </c>
      <c r="Y102" s="42">
        <v>1.0784604961778399</v>
      </c>
      <c r="Z102" s="6">
        <v>1.0784604961778399</v>
      </c>
      <c r="AA102" s="4">
        <f t="shared" si="23"/>
        <v>9.4776757413496115E-3</v>
      </c>
      <c r="AB102" s="4">
        <f t="shared" si="23"/>
        <v>2.0943380134383127E-2</v>
      </c>
      <c r="AC102" s="4">
        <f t="shared" si="23"/>
        <v>2.0943380134383127E-2</v>
      </c>
      <c r="AD102" s="4">
        <f t="shared" si="18"/>
        <v>-0.11671349999347713</v>
      </c>
      <c r="AE102" s="4" t="s">
        <v>32</v>
      </c>
      <c r="AF102" s="4" t="b">
        <f t="shared" si="19"/>
        <v>1</v>
      </c>
      <c r="AG102" s="6" t="b">
        <f t="shared" si="17"/>
        <v>1</v>
      </c>
    </row>
    <row r="103" spans="1:37" hidden="1" x14ac:dyDescent="0.25">
      <c r="A103" s="6">
        <v>102</v>
      </c>
      <c r="B103" s="6">
        <v>3</v>
      </c>
      <c r="C103" s="6">
        <v>4</v>
      </c>
      <c r="D103" s="6">
        <v>1</v>
      </c>
      <c r="E103" s="6">
        <v>0</v>
      </c>
      <c r="F103" s="6">
        <v>0.4</v>
      </c>
      <c r="G103" s="6">
        <v>0</v>
      </c>
      <c r="H103" s="6" t="b">
        <v>1</v>
      </c>
      <c r="I103" s="6">
        <v>0.5</v>
      </c>
      <c r="J103" s="6">
        <v>0</v>
      </c>
      <c r="K103" s="6">
        <v>0.2</v>
      </c>
      <c r="L103" s="6">
        <v>2</v>
      </c>
      <c r="M103" s="16" t="s">
        <v>23</v>
      </c>
      <c r="N103" s="6">
        <v>2.2126554999999999</v>
      </c>
      <c r="O103" s="6">
        <v>127</v>
      </c>
      <c r="P103" s="5">
        <v>0.9518612963709433</v>
      </c>
      <c r="Q103" s="5">
        <v>1.1917512023747387</v>
      </c>
      <c r="R103" s="5">
        <v>0.85638750125431773</v>
      </c>
      <c r="S103" s="6">
        <v>3</v>
      </c>
      <c r="T103" s="6">
        <v>1</v>
      </c>
      <c r="U103" s="42">
        <v>1.0704125639420066</v>
      </c>
      <c r="V103" s="42">
        <v>0.95505121772417767</v>
      </c>
      <c r="W103" s="6">
        <v>0.93421922881519781</v>
      </c>
      <c r="X103" s="42">
        <v>1.0025168133846967</v>
      </c>
      <c r="Y103" s="42">
        <v>1.0132311804882399</v>
      </c>
      <c r="Z103" s="6">
        <v>1.03804503916191</v>
      </c>
      <c r="AA103" s="4">
        <f t="shared" si="23"/>
        <v>4.7346433522910902E-2</v>
      </c>
      <c r="AB103" s="4">
        <f t="shared" si="23"/>
        <v>5.7420225398143954E-2</v>
      </c>
      <c r="AC103" s="4">
        <f t="shared" si="23"/>
        <v>7.9952042836926807E-2</v>
      </c>
      <c r="AD103" s="4">
        <f t="shared" si="18"/>
        <v>-0.12783413491649256</v>
      </c>
      <c r="AE103" s="4" t="s">
        <v>32</v>
      </c>
      <c r="AF103" s="4" t="b">
        <f t="shared" si="19"/>
        <v>1</v>
      </c>
      <c r="AG103" s="6" t="b">
        <f t="shared" si="17"/>
        <v>1</v>
      </c>
      <c r="AJ103" t="str">
        <f>IF(R103=MIN(P103:R103),"W3","no")</f>
        <v>W3</v>
      </c>
      <c r="AK103" t="str">
        <f>IF(AB103&gt;AB102,"YES","NO")</f>
        <v>YES</v>
      </c>
    </row>
    <row r="104" spans="1:37" hidden="1" x14ac:dyDescent="0.25">
      <c r="A104" s="6">
        <v>103</v>
      </c>
      <c r="B104" s="6">
        <v>3</v>
      </c>
      <c r="C104" s="6">
        <v>4</v>
      </c>
      <c r="D104" s="6">
        <v>1</v>
      </c>
      <c r="E104" s="6">
        <v>0</v>
      </c>
      <c r="F104" s="6">
        <v>0.4</v>
      </c>
      <c r="G104" s="6">
        <v>0</v>
      </c>
      <c r="H104" s="6" t="b">
        <v>1</v>
      </c>
      <c r="I104" s="6">
        <v>0.5</v>
      </c>
      <c r="J104" s="6">
        <v>0</v>
      </c>
      <c r="K104" s="6">
        <v>0.2</v>
      </c>
      <c r="L104" s="6">
        <v>2</v>
      </c>
      <c r="M104" s="16" t="s">
        <v>24</v>
      </c>
      <c r="N104" s="6">
        <v>0.84873310000000002</v>
      </c>
      <c r="O104" s="6">
        <v>48</v>
      </c>
      <c r="P104" s="5">
        <v>0.89917637101600156</v>
      </c>
      <c r="Q104" s="5">
        <v>1.2047074352872875</v>
      </c>
      <c r="R104" s="5">
        <v>0.89611619369671069</v>
      </c>
      <c r="S104" s="6">
        <v>2</v>
      </c>
      <c r="T104" s="6">
        <v>2</v>
      </c>
      <c r="U104" s="42">
        <v>1.0561677250294346</v>
      </c>
      <c r="V104" s="42">
        <v>0.9674155412269998</v>
      </c>
      <c r="W104" s="6">
        <v>0.94681931316555878</v>
      </c>
      <c r="X104" s="42">
        <v>1.0025168133846967</v>
      </c>
      <c r="Y104" s="42">
        <v>1.0239888918211699</v>
      </c>
      <c r="Z104" s="6">
        <v>1.03804503916191</v>
      </c>
      <c r="AA104" s="4">
        <f t="shared" si="23"/>
        <v>3.5013150591647446E-2</v>
      </c>
      <c r="AB104" s="4">
        <f t="shared" si="23"/>
        <v>5.5248012010710501E-2</v>
      </c>
      <c r="AC104" s="4">
        <f t="shared" si="23"/>
        <v>6.8040879991040248E-2</v>
      </c>
      <c r="AD104" s="4">
        <f t="shared" si="18"/>
        <v>-0.13647162352485842</v>
      </c>
      <c r="AE104" s="4" t="s">
        <v>32</v>
      </c>
      <c r="AF104" s="4" t="b">
        <f t="shared" si="19"/>
        <v>1</v>
      </c>
      <c r="AG104" s="6" t="b">
        <f t="shared" si="17"/>
        <v>1</v>
      </c>
      <c r="AH104" s="61" t="str">
        <f t="shared" ref="AH104" si="29">IF(AA105&gt;AA104,"BA","WLA")</f>
        <v>WLA</v>
      </c>
    </row>
    <row r="105" spans="1:37" hidden="1" x14ac:dyDescent="0.25">
      <c r="A105" s="6">
        <v>104</v>
      </c>
      <c r="B105" s="6">
        <v>3</v>
      </c>
      <c r="C105" s="6">
        <v>4</v>
      </c>
      <c r="D105" s="6">
        <v>1</v>
      </c>
      <c r="E105" s="6">
        <v>0</v>
      </c>
      <c r="F105" s="6">
        <v>0.4</v>
      </c>
      <c r="G105" s="6">
        <v>0</v>
      </c>
      <c r="H105" s="6" t="b">
        <v>1</v>
      </c>
      <c r="I105" s="6">
        <v>0.5</v>
      </c>
      <c r="J105" s="6">
        <v>0</v>
      </c>
      <c r="K105" s="6">
        <v>0.2</v>
      </c>
      <c r="L105" s="6">
        <v>2</v>
      </c>
      <c r="M105" s="16" t="s">
        <v>25</v>
      </c>
      <c r="N105" s="6">
        <v>4.5725599999999998E-2</v>
      </c>
      <c r="O105" s="6">
        <v>3</v>
      </c>
      <c r="P105" s="5">
        <v>1</v>
      </c>
      <c r="Q105" s="5">
        <v>1</v>
      </c>
      <c r="R105" s="5">
        <v>1</v>
      </c>
      <c r="S105" s="6">
        <v>3</v>
      </c>
      <c r="T105" s="6">
        <v>1</v>
      </c>
      <c r="U105" s="42">
        <v>1.0819492849436518</v>
      </c>
      <c r="V105" s="42">
        <v>0.98932990923405728</v>
      </c>
      <c r="W105" s="6">
        <v>0.92425773917127751</v>
      </c>
      <c r="X105" s="42">
        <v>1.0025168133846967</v>
      </c>
      <c r="Y105" s="42">
        <v>1.0025168133847</v>
      </c>
      <c r="Z105" s="6">
        <v>1.0025168133847</v>
      </c>
      <c r="AA105" s="4">
        <f t="shared" si="23"/>
        <v>1.3153798494528801E-2</v>
      </c>
      <c r="AB105" s="4">
        <f t="shared" si="23"/>
        <v>1.3153798494532021E-2</v>
      </c>
      <c r="AC105" s="4">
        <f t="shared" si="23"/>
        <v>1.3153798494532021E-2</v>
      </c>
      <c r="AD105" s="4">
        <f t="shared" si="18"/>
        <v>0</v>
      </c>
      <c r="AE105" s="4" t="s">
        <v>32</v>
      </c>
      <c r="AF105" s="4" t="b">
        <f t="shared" si="19"/>
        <v>1</v>
      </c>
      <c r="AG105" s="6" t="b">
        <f t="shared" si="17"/>
        <v>1</v>
      </c>
    </row>
    <row r="106" spans="1:37" hidden="1" x14ac:dyDescent="0.25">
      <c r="A106" s="6">
        <v>105</v>
      </c>
      <c r="B106" s="6">
        <v>3</v>
      </c>
      <c r="C106" s="6">
        <v>4</v>
      </c>
      <c r="D106" s="6">
        <v>1</v>
      </c>
      <c r="E106" s="6">
        <v>0</v>
      </c>
      <c r="F106" s="6">
        <v>0.4</v>
      </c>
      <c r="G106" s="6">
        <v>0</v>
      </c>
      <c r="H106" s="6" t="b">
        <v>1</v>
      </c>
      <c r="I106" s="6">
        <v>0.5</v>
      </c>
      <c r="J106" s="6">
        <v>1</v>
      </c>
      <c r="K106" s="6">
        <v>0.2</v>
      </c>
      <c r="L106" s="6">
        <v>1</v>
      </c>
      <c r="M106" s="16" t="s">
        <v>23</v>
      </c>
      <c r="N106" s="6">
        <v>2.1400703000000001</v>
      </c>
      <c r="O106" s="6">
        <v>120</v>
      </c>
      <c r="P106" s="5">
        <v>1.0903135897838045</v>
      </c>
      <c r="Q106" s="5">
        <v>0.82342227364377418</v>
      </c>
      <c r="R106" s="5">
        <v>1.086264136572421</v>
      </c>
      <c r="S106" s="6">
        <v>2</v>
      </c>
      <c r="T106" s="6">
        <v>2</v>
      </c>
      <c r="U106" s="42">
        <v>0.91404153497264395</v>
      </c>
      <c r="V106" s="42">
        <v>0.7170557018163416</v>
      </c>
      <c r="W106" s="6">
        <v>1.0940421870762456</v>
      </c>
      <c r="X106" s="42">
        <v>0.92256154835528825</v>
      </c>
      <c r="Y106" s="42">
        <v>0.91616687737842795</v>
      </c>
      <c r="Z106" s="6">
        <v>0.91616687737842795</v>
      </c>
      <c r="AA106" s="4">
        <f t="shared" si="23"/>
        <v>9.2351707025222218E-3</v>
      </c>
      <c r="AB106" s="4">
        <f t="shared" si="23"/>
        <v>2.3198201749724534E-3</v>
      </c>
      <c r="AC106" s="4">
        <f t="shared" si="23"/>
        <v>2.3198201749724534E-3</v>
      </c>
      <c r="AD106" s="4">
        <f t="shared" si="18"/>
        <v>0.11771848423748381</v>
      </c>
      <c r="AE106" s="4" t="s">
        <v>32</v>
      </c>
      <c r="AF106" s="4" t="b">
        <f t="shared" si="19"/>
        <v>1</v>
      </c>
      <c r="AG106" s="6" t="b">
        <f t="shared" si="17"/>
        <v>1</v>
      </c>
    </row>
    <row r="107" spans="1:37" hidden="1" x14ac:dyDescent="0.25">
      <c r="A107" s="6">
        <v>106</v>
      </c>
      <c r="B107" s="6">
        <v>3</v>
      </c>
      <c r="C107" s="6">
        <v>4</v>
      </c>
      <c r="D107" s="6">
        <v>1</v>
      </c>
      <c r="E107" s="6">
        <v>0</v>
      </c>
      <c r="F107" s="6">
        <v>0.4</v>
      </c>
      <c r="G107" s="6">
        <v>0</v>
      </c>
      <c r="H107" s="6" t="b">
        <v>1</v>
      </c>
      <c r="I107" s="6">
        <v>0.5</v>
      </c>
      <c r="J107" s="6">
        <v>1</v>
      </c>
      <c r="K107" s="6">
        <v>0.2</v>
      </c>
      <c r="L107" s="6">
        <v>2</v>
      </c>
      <c r="M107" s="16" t="s">
        <v>23</v>
      </c>
      <c r="N107" s="6">
        <v>1.6915688</v>
      </c>
      <c r="O107" s="6">
        <v>96</v>
      </c>
      <c r="P107" s="5">
        <v>1.0827362259846434</v>
      </c>
      <c r="Q107" s="5">
        <v>0.88971638145885434</v>
      </c>
      <c r="R107" s="5">
        <v>1.0275473925565022</v>
      </c>
      <c r="S107" s="6">
        <v>3</v>
      </c>
      <c r="T107" s="6">
        <v>1</v>
      </c>
      <c r="U107" s="42">
        <v>0.92541736275104836</v>
      </c>
      <c r="V107" s="42">
        <v>0.69911438303583218</v>
      </c>
      <c r="W107" s="6">
        <v>1.0805935140737311</v>
      </c>
      <c r="X107" s="42">
        <v>0.72051535244424791</v>
      </c>
      <c r="Y107" s="42">
        <v>0.70109885745272704</v>
      </c>
      <c r="Z107" s="6">
        <v>0.714025710763034</v>
      </c>
      <c r="AA107" s="4">
        <f t="shared" si="23"/>
        <v>2.9702308681995415E-2</v>
      </c>
      <c r="AB107" s="4">
        <f t="shared" si="23"/>
        <v>2.8305201125344848E-3</v>
      </c>
      <c r="AC107" s="4">
        <f t="shared" si="23"/>
        <v>2.0883460500696893E-2</v>
      </c>
      <c r="AD107" s="4">
        <f t="shared" si="18"/>
        <v>7.3522412360763734E-2</v>
      </c>
      <c r="AE107" s="4" t="s">
        <v>32</v>
      </c>
      <c r="AF107" s="4" t="b">
        <f t="shared" si="19"/>
        <v>1</v>
      </c>
      <c r="AG107" s="6" t="b">
        <f t="shared" si="17"/>
        <v>1</v>
      </c>
      <c r="AJ107" t="str">
        <f>IF(R107=MIN(P107:R107),"W3","no")</f>
        <v>no</v>
      </c>
    </row>
    <row r="108" spans="1:37" hidden="1" x14ac:dyDescent="0.25">
      <c r="A108" s="6">
        <v>107</v>
      </c>
      <c r="B108" s="6">
        <v>3</v>
      </c>
      <c r="C108" s="6">
        <v>4</v>
      </c>
      <c r="D108" s="6">
        <v>1</v>
      </c>
      <c r="E108" s="6">
        <v>0</v>
      </c>
      <c r="F108" s="6">
        <v>0.4</v>
      </c>
      <c r="G108" s="6">
        <v>0</v>
      </c>
      <c r="H108" s="6" t="b">
        <v>1</v>
      </c>
      <c r="I108" s="6">
        <v>0.5</v>
      </c>
      <c r="J108" s="6">
        <v>1</v>
      </c>
      <c r="K108" s="6">
        <v>0.2</v>
      </c>
      <c r="L108" s="6">
        <v>2</v>
      </c>
      <c r="M108" s="16" t="s">
        <v>24</v>
      </c>
      <c r="N108" s="6">
        <v>0.65131989999999995</v>
      </c>
      <c r="O108" s="6">
        <v>36</v>
      </c>
      <c r="P108" s="5">
        <v>1.0494271840964</v>
      </c>
      <c r="Q108" s="5">
        <v>0.89616046649452019</v>
      </c>
      <c r="R108" s="5">
        <v>1.0544123494090798</v>
      </c>
      <c r="S108" s="6">
        <v>2</v>
      </c>
      <c r="T108" s="6">
        <v>2</v>
      </c>
      <c r="U108" s="42">
        <v>0.91549490350547447</v>
      </c>
      <c r="V108" s="42">
        <v>0.7138708400292566</v>
      </c>
      <c r="W108" s="6">
        <v>1.0923053707573374</v>
      </c>
      <c r="X108" s="42">
        <v>0.72051535244424791</v>
      </c>
      <c r="Y108" s="42">
        <v>0.71523367160106399</v>
      </c>
      <c r="Z108" s="6">
        <v>0.714025710763034</v>
      </c>
      <c r="AA108" s="4">
        <f t="shared" si="23"/>
        <v>9.2218887390126403E-3</v>
      </c>
      <c r="AB108" s="4">
        <f t="shared" si="23"/>
        <v>1.9054354205062518E-3</v>
      </c>
      <c r="AC108" s="4">
        <f t="shared" si="23"/>
        <v>2.1689797922253007E-4</v>
      </c>
      <c r="AD108" s="4">
        <f t="shared" si="18"/>
        <v>6.9226355670319872E-2</v>
      </c>
      <c r="AE108" s="4" t="s">
        <v>32</v>
      </c>
      <c r="AF108" s="4" t="b">
        <f t="shared" si="19"/>
        <v>1</v>
      </c>
      <c r="AG108" s="6" t="b">
        <f t="shared" si="17"/>
        <v>1</v>
      </c>
      <c r="AH108" s="61" t="str">
        <f t="shared" ref="AH108" si="30">IF(AA109&gt;AA108,"BA","WLA")</f>
        <v>BA</v>
      </c>
    </row>
    <row r="109" spans="1:37" hidden="1" x14ac:dyDescent="0.25">
      <c r="A109" s="6">
        <v>108</v>
      </c>
      <c r="B109" s="6">
        <v>3</v>
      </c>
      <c r="C109" s="6">
        <v>4</v>
      </c>
      <c r="D109" s="6">
        <v>1</v>
      </c>
      <c r="E109" s="6">
        <v>0</v>
      </c>
      <c r="F109" s="6">
        <v>0.4</v>
      </c>
      <c r="G109" s="6">
        <v>0</v>
      </c>
      <c r="H109" s="6" t="b">
        <v>1</v>
      </c>
      <c r="I109" s="6">
        <v>0.5</v>
      </c>
      <c r="J109" s="6">
        <v>1</v>
      </c>
      <c r="K109" s="6">
        <v>0.2</v>
      </c>
      <c r="L109" s="6">
        <v>2</v>
      </c>
      <c r="M109" s="16" t="s">
        <v>25</v>
      </c>
      <c r="N109" s="6">
        <v>4.3721900000000001E-2</v>
      </c>
      <c r="O109" s="6">
        <v>3</v>
      </c>
      <c r="P109" s="5">
        <v>1</v>
      </c>
      <c r="Q109" s="5">
        <v>1</v>
      </c>
      <c r="R109" s="5">
        <v>1</v>
      </c>
      <c r="S109" s="6">
        <v>3</v>
      </c>
      <c r="T109" s="6">
        <v>1</v>
      </c>
      <c r="U109" s="42">
        <v>0.93512417464417874</v>
      </c>
      <c r="V109" s="42">
        <v>0.70847174990990835</v>
      </c>
      <c r="W109" s="6">
        <v>1.0693766957532747</v>
      </c>
      <c r="X109" s="42">
        <v>0.72051535244424791</v>
      </c>
      <c r="Y109" s="42">
        <v>0.72051535244424803</v>
      </c>
      <c r="Z109" s="6">
        <v>0.72051535244424803</v>
      </c>
      <c r="AA109" s="4">
        <f t="shared" si="23"/>
        <v>1.671526150481506E-2</v>
      </c>
      <c r="AB109" s="4">
        <f t="shared" si="23"/>
        <v>1.6715261504815171E-2</v>
      </c>
      <c r="AC109" s="4">
        <f t="shared" si="23"/>
        <v>1.6715261504815171E-2</v>
      </c>
      <c r="AD109" s="4">
        <f t="shared" si="18"/>
        <v>0</v>
      </c>
      <c r="AE109" s="4" t="s">
        <v>32</v>
      </c>
      <c r="AF109" s="4" t="b">
        <f t="shared" si="19"/>
        <v>1</v>
      </c>
      <c r="AG109" s="6" t="b">
        <f t="shared" si="17"/>
        <v>1</v>
      </c>
    </row>
    <row r="110" spans="1:37" hidden="1" x14ac:dyDescent="0.25">
      <c r="A110" s="6">
        <v>109</v>
      </c>
      <c r="B110" s="6">
        <v>3</v>
      </c>
      <c r="C110" s="6">
        <v>4</v>
      </c>
      <c r="D110" s="6">
        <v>1</v>
      </c>
      <c r="E110" s="6">
        <v>0</v>
      </c>
      <c r="F110" s="6">
        <v>0.4</v>
      </c>
      <c r="G110" s="6">
        <v>0</v>
      </c>
      <c r="H110" s="6" t="b">
        <v>1</v>
      </c>
      <c r="I110" s="6">
        <v>1</v>
      </c>
      <c r="J110" s="6">
        <v>0</v>
      </c>
      <c r="K110" s="6">
        <v>0.2</v>
      </c>
      <c r="L110" s="6">
        <v>1</v>
      </c>
      <c r="M110" s="16" t="s">
        <v>23</v>
      </c>
      <c r="N110" s="6">
        <v>2.1743019000000001</v>
      </c>
      <c r="O110" s="6">
        <v>132</v>
      </c>
      <c r="P110" s="5">
        <v>0.64823794912240507</v>
      </c>
      <c r="Q110" s="5">
        <v>1.1188272219034823</v>
      </c>
      <c r="R110" s="5">
        <v>1.2329348289741124</v>
      </c>
      <c r="S110" s="6">
        <v>2</v>
      </c>
      <c r="T110" s="6">
        <v>2</v>
      </c>
      <c r="U110" s="42">
        <v>1.0039348927866312</v>
      </c>
      <c r="V110" s="42">
        <v>0.87847340116098671</v>
      </c>
      <c r="W110" s="6">
        <v>0.99608052990796137</v>
      </c>
      <c r="X110" s="42">
        <v>1.1148433873316281</v>
      </c>
      <c r="Y110" s="42">
        <v>1.1349446168505899</v>
      </c>
      <c r="Z110" s="6">
        <v>1.1349446168505899</v>
      </c>
      <c r="AA110" s="4">
        <f t="shared" si="23"/>
        <v>9.9483475262346799E-2</v>
      </c>
      <c r="AB110" s="4">
        <f t="shared" si="23"/>
        <v>0.11543270228242819</v>
      </c>
      <c r="AC110" s="4">
        <f t="shared" si="23"/>
        <v>0.11543270228242819</v>
      </c>
      <c r="AD110" s="4">
        <f t="shared" si="18"/>
        <v>-0.23450803391839656</v>
      </c>
      <c r="AE110" s="4" t="s">
        <v>32</v>
      </c>
      <c r="AF110" s="4" t="b">
        <f t="shared" si="19"/>
        <v>1</v>
      </c>
      <c r="AG110" s="6" t="b">
        <f t="shared" si="17"/>
        <v>1</v>
      </c>
    </row>
    <row r="111" spans="1:37" hidden="1" x14ac:dyDescent="0.25">
      <c r="A111" s="6">
        <v>110</v>
      </c>
      <c r="B111" s="6">
        <v>3</v>
      </c>
      <c r="C111" s="6">
        <v>4</v>
      </c>
      <c r="D111" s="6">
        <v>1</v>
      </c>
      <c r="E111" s="6">
        <v>0</v>
      </c>
      <c r="F111" s="6">
        <v>0.4</v>
      </c>
      <c r="G111" s="6">
        <v>0</v>
      </c>
      <c r="H111" s="6" t="b">
        <v>1</v>
      </c>
      <c r="I111" s="6">
        <v>1</v>
      </c>
      <c r="J111" s="6">
        <v>0</v>
      </c>
      <c r="K111" s="6">
        <v>0.2</v>
      </c>
      <c r="L111" s="6">
        <v>2</v>
      </c>
      <c r="M111" s="16" t="s">
        <v>23</v>
      </c>
      <c r="N111" s="6">
        <v>2.4031750999999999</v>
      </c>
      <c r="O111" s="6">
        <v>141</v>
      </c>
      <c r="P111" s="5">
        <v>0.64366947422367782</v>
      </c>
      <c r="Q111" s="5">
        <v>1.1343889859514309</v>
      </c>
      <c r="R111" s="5">
        <v>1.2219415398248912</v>
      </c>
      <c r="S111" s="6">
        <v>2</v>
      </c>
      <c r="T111" s="6">
        <v>2</v>
      </c>
      <c r="U111" s="42">
        <v>1.0040156047226354</v>
      </c>
      <c r="V111" s="42">
        <v>0.87827544017352621</v>
      </c>
      <c r="W111" s="6">
        <v>0.99600045586567876</v>
      </c>
      <c r="X111" s="42">
        <v>1.1365230548581993</v>
      </c>
      <c r="Y111" s="42">
        <v>1.2162950022859</v>
      </c>
      <c r="Z111" s="6">
        <v>1.19298230033471</v>
      </c>
      <c r="AA111" s="4">
        <f t="shared" si="23"/>
        <v>0.22722602377555279</v>
      </c>
      <c r="AB111" s="4">
        <f t="shared" si="23"/>
        <v>0.27790919265235914</v>
      </c>
      <c r="AC111" s="4">
        <f t="shared" si="23"/>
        <v>0.26379843194059782</v>
      </c>
      <c r="AD111" s="4">
        <f t="shared" si="18"/>
        <v>-0.23755368385088141</v>
      </c>
      <c r="AE111" s="4" t="s">
        <v>32</v>
      </c>
      <c r="AF111" s="4" t="b">
        <f t="shared" si="19"/>
        <v>1</v>
      </c>
      <c r="AG111" s="6" t="b">
        <f t="shared" si="17"/>
        <v>1</v>
      </c>
      <c r="AJ111" t="str">
        <f>IF(R111=MIN(P111:R111),"W3","no")</f>
        <v>no</v>
      </c>
      <c r="AK111" t="str">
        <f>IF(AB111&gt;AB110,"YES","NO")</f>
        <v>YES</v>
      </c>
    </row>
    <row r="112" spans="1:37" hidden="1" x14ac:dyDescent="0.25">
      <c r="A112" s="6">
        <v>111</v>
      </c>
      <c r="B112" s="6">
        <v>3</v>
      </c>
      <c r="C112" s="6">
        <v>4</v>
      </c>
      <c r="D112" s="6">
        <v>1</v>
      </c>
      <c r="E112" s="6">
        <v>0</v>
      </c>
      <c r="F112" s="6">
        <v>0.4</v>
      </c>
      <c r="G112" s="6">
        <v>0</v>
      </c>
      <c r="H112" s="6" t="b">
        <v>1</v>
      </c>
      <c r="I112" s="6">
        <v>1</v>
      </c>
      <c r="J112" s="6">
        <v>0</v>
      </c>
      <c r="K112" s="6">
        <v>0.2</v>
      </c>
      <c r="L112" s="6">
        <v>2</v>
      </c>
      <c r="M112" s="16" t="s">
        <v>24</v>
      </c>
      <c r="N112" s="6">
        <v>0.72067429999999999</v>
      </c>
      <c r="O112" s="6">
        <v>43</v>
      </c>
      <c r="P112" s="5">
        <v>0.64366947422367782</v>
      </c>
      <c r="Q112" s="5">
        <v>1.1343889859514309</v>
      </c>
      <c r="R112" s="5">
        <v>1.2219415398248912</v>
      </c>
      <c r="S112" s="6">
        <v>2</v>
      </c>
      <c r="T112" s="6">
        <v>2</v>
      </c>
      <c r="U112" s="42">
        <v>1.0040156047226354</v>
      </c>
      <c r="V112" s="42">
        <v>0.87827544017352621</v>
      </c>
      <c r="W112" s="6">
        <v>0.99600045586567876</v>
      </c>
      <c r="X112" s="42">
        <v>1.1365230548581993</v>
      </c>
      <c r="Y112" s="42">
        <v>1.16943659989947</v>
      </c>
      <c r="Z112" s="6">
        <v>1.19298230033471</v>
      </c>
      <c r="AA112" s="4">
        <f t="shared" si="23"/>
        <v>0.22722602377555279</v>
      </c>
      <c r="AB112" s="4">
        <f t="shared" si="23"/>
        <v>0.24897558341424697</v>
      </c>
      <c r="AC112" s="4">
        <f t="shared" si="23"/>
        <v>0.26379843194059782</v>
      </c>
      <c r="AD112" s="4">
        <f t="shared" si="18"/>
        <v>-0.23755368385088141</v>
      </c>
      <c r="AE112" s="4" t="s">
        <v>32</v>
      </c>
      <c r="AF112" s="4" t="b">
        <f t="shared" si="19"/>
        <v>1</v>
      </c>
      <c r="AG112" s="6" t="b">
        <f t="shared" si="17"/>
        <v>1</v>
      </c>
      <c r="AH112" s="61" t="str">
        <f t="shared" ref="AH112" si="31">IF(AA113&gt;AA112,"BA","WLA")</f>
        <v>WLA</v>
      </c>
    </row>
    <row r="113" spans="1:37" hidden="1" x14ac:dyDescent="0.25">
      <c r="A113" s="6">
        <v>112</v>
      </c>
      <c r="B113" s="6">
        <v>3</v>
      </c>
      <c r="C113" s="6">
        <v>4</v>
      </c>
      <c r="D113" s="6">
        <v>1</v>
      </c>
      <c r="E113" s="6">
        <v>0</v>
      </c>
      <c r="F113" s="6">
        <v>0.4</v>
      </c>
      <c r="G113" s="6">
        <v>0</v>
      </c>
      <c r="H113" s="6" t="b">
        <v>1</v>
      </c>
      <c r="I113" s="6">
        <v>1</v>
      </c>
      <c r="J113" s="6">
        <v>0</v>
      </c>
      <c r="K113" s="6">
        <v>0.2</v>
      </c>
      <c r="L113" s="6">
        <v>2</v>
      </c>
      <c r="M113" s="16" t="s">
        <v>25</v>
      </c>
      <c r="N113" s="6">
        <v>5.2022499999999999E-2</v>
      </c>
      <c r="O113" s="6">
        <v>3</v>
      </c>
      <c r="P113" s="5">
        <v>1</v>
      </c>
      <c r="Q113" s="5">
        <v>1</v>
      </c>
      <c r="R113" s="5">
        <v>1</v>
      </c>
      <c r="S113" s="6">
        <v>3</v>
      </c>
      <c r="T113" s="6">
        <v>1</v>
      </c>
      <c r="U113" s="42">
        <v>1.1039871091080675</v>
      </c>
      <c r="V113" s="42">
        <v>1.0802211464246336</v>
      </c>
      <c r="W113" s="6">
        <v>0.90580767814211105</v>
      </c>
      <c r="X113" s="42">
        <v>1.1365230548581993</v>
      </c>
      <c r="Y113" s="42">
        <v>1.1365230548581999</v>
      </c>
      <c r="Z113" s="6">
        <v>1.1365230548581999</v>
      </c>
      <c r="AA113" s="4">
        <f t="shared" si="23"/>
        <v>4.9538729718589192E-2</v>
      </c>
      <c r="AB113" s="4">
        <f t="shared" si="23"/>
        <v>4.9538729718589747E-2</v>
      </c>
      <c r="AC113" s="4">
        <f t="shared" si="23"/>
        <v>4.9538729718589747E-2</v>
      </c>
      <c r="AD113" s="4">
        <f t="shared" si="18"/>
        <v>0</v>
      </c>
      <c r="AE113" s="4" t="s">
        <v>32</v>
      </c>
      <c r="AF113" s="4" t="b">
        <f t="shared" si="19"/>
        <v>1</v>
      </c>
      <c r="AG113" s="6" t="b">
        <f t="shared" si="17"/>
        <v>1</v>
      </c>
    </row>
    <row r="114" spans="1:37" hidden="1" x14ac:dyDescent="0.25">
      <c r="A114" s="6">
        <v>113</v>
      </c>
      <c r="B114" s="6">
        <v>3</v>
      </c>
      <c r="C114" s="6">
        <v>4</v>
      </c>
      <c r="D114" s="6">
        <v>1</v>
      </c>
      <c r="E114" s="6">
        <v>0</v>
      </c>
      <c r="F114" s="6">
        <v>0.4</v>
      </c>
      <c r="G114" s="6">
        <v>0</v>
      </c>
      <c r="H114" s="6" t="b">
        <v>1</v>
      </c>
      <c r="I114" s="6">
        <v>1</v>
      </c>
      <c r="J114" s="6">
        <v>1</v>
      </c>
      <c r="K114" s="6">
        <v>0.2</v>
      </c>
      <c r="L114" s="6">
        <v>1</v>
      </c>
      <c r="M114" s="16" t="s">
        <v>23</v>
      </c>
      <c r="N114" s="6">
        <v>2.2522820000000001</v>
      </c>
      <c r="O114" s="6">
        <v>126</v>
      </c>
      <c r="P114" s="5">
        <v>0.99031032806559816</v>
      </c>
      <c r="Q114" s="5">
        <v>0.8719398559240652</v>
      </c>
      <c r="R114" s="5">
        <v>1.1377498160103368</v>
      </c>
      <c r="S114" s="6">
        <v>1</v>
      </c>
      <c r="T114" s="6">
        <v>3</v>
      </c>
      <c r="U114" s="42">
        <v>0.90939343210590906</v>
      </c>
      <c r="V114" s="42">
        <v>0.73419338796270817</v>
      </c>
      <c r="W114" s="6">
        <v>1.0996340689246795</v>
      </c>
      <c r="X114" s="42">
        <v>0.92182013699920418</v>
      </c>
      <c r="Y114" s="42">
        <v>0.91627297173518696</v>
      </c>
      <c r="Z114" s="6">
        <v>0.91627297173518696</v>
      </c>
      <c r="AA114" s="4">
        <f t="shared" si="23"/>
        <v>1.3480617741491008E-2</v>
      </c>
      <c r="AB114" s="4">
        <f t="shared" si="23"/>
        <v>7.5081769750883209E-3</v>
      </c>
      <c r="AC114" s="4">
        <f t="shared" si="23"/>
        <v>7.5081769750883209E-3</v>
      </c>
      <c r="AD114" s="4">
        <f t="shared" si="18"/>
        <v>9.1833210673557805E-2</v>
      </c>
      <c r="AE114" s="4" t="s">
        <v>32</v>
      </c>
      <c r="AF114" s="4" t="b">
        <f t="shared" si="19"/>
        <v>1</v>
      </c>
      <c r="AG114" s="6" t="b">
        <f t="shared" si="17"/>
        <v>1</v>
      </c>
    </row>
    <row r="115" spans="1:37" hidden="1" x14ac:dyDescent="0.25">
      <c r="A115" s="6">
        <v>114</v>
      </c>
      <c r="B115" s="6">
        <v>3</v>
      </c>
      <c r="C115" s="6">
        <v>4</v>
      </c>
      <c r="D115" s="6">
        <v>1</v>
      </c>
      <c r="E115" s="6">
        <v>0</v>
      </c>
      <c r="F115" s="6">
        <v>0.4</v>
      </c>
      <c r="G115" s="6">
        <v>0</v>
      </c>
      <c r="H115" s="6" t="b">
        <v>1</v>
      </c>
      <c r="I115" s="6">
        <v>1</v>
      </c>
      <c r="J115" s="6">
        <v>1</v>
      </c>
      <c r="K115" s="6">
        <v>0.2</v>
      </c>
      <c r="L115" s="6">
        <v>2</v>
      </c>
      <c r="M115" s="16" t="s">
        <v>23</v>
      </c>
      <c r="N115" s="6">
        <v>1.7687728</v>
      </c>
      <c r="O115" s="6">
        <v>108</v>
      </c>
      <c r="P115" s="5">
        <v>1.0101122426265388</v>
      </c>
      <c r="Q115" s="5">
        <v>0.90389481521940163</v>
      </c>
      <c r="R115" s="5">
        <v>1.0859929421540595</v>
      </c>
      <c r="S115" s="6">
        <v>2</v>
      </c>
      <c r="T115" s="6">
        <v>2</v>
      </c>
      <c r="U115" s="42">
        <v>0.91473932975973704</v>
      </c>
      <c r="V115" s="42">
        <v>0.72350027775818271</v>
      </c>
      <c r="W115" s="6">
        <v>1.0932076138703442</v>
      </c>
      <c r="X115" s="42">
        <v>0.73164815988712184</v>
      </c>
      <c r="Y115" s="42">
        <v>0.73280580945759899</v>
      </c>
      <c r="Z115" s="6">
        <v>0.72550310914523397</v>
      </c>
      <c r="AA115" s="4">
        <f t="shared" si="23"/>
        <v>1.113633926202473E-2</v>
      </c>
      <c r="AB115" s="4">
        <f t="shared" si="23"/>
        <v>1.2698496080842947E-2</v>
      </c>
      <c r="AC115" s="4">
        <f t="shared" si="23"/>
        <v>2.7606103430913853E-3</v>
      </c>
      <c r="AD115" s="4">
        <f t="shared" si="18"/>
        <v>6.407012318706555E-2</v>
      </c>
      <c r="AE115" s="4" t="s">
        <v>32</v>
      </c>
      <c r="AF115" s="4" t="b">
        <f t="shared" si="19"/>
        <v>1</v>
      </c>
      <c r="AG115" s="6" t="b">
        <f t="shared" si="17"/>
        <v>1</v>
      </c>
      <c r="AJ115" t="str">
        <f>IF(R115=MIN(P115:R115),"W3","no")</f>
        <v>no</v>
      </c>
    </row>
    <row r="116" spans="1:37" hidden="1" x14ac:dyDescent="0.25">
      <c r="A116" s="6">
        <v>115</v>
      </c>
      <c r="B116" s="6">
        <v>3</v>
      </c>
      <c r="C116" s="6">
        <v>4</v>
      </c>
      <c r="D116" s="6">
        <v>1</v>
      </c>
      <c r="E116" s="6">
        <v>0</v>
      </c>
      <c r="F116" s="6">
        <v>0.4</v>
      </c>
      <c r="G116" s="6">
        <v>0</v>
      </c>
      <c r="H116" s="6" t="b">
        <v>1</v>
      </c>
      <c r="I116" s="6">
        <v>1</v>
      </c>
      <c r="J116" s="6">
        <v>1</v>
      </c>
      <c r="K116" s="6">
        <v>0.2</v>
      </c>
      <c r="L116" s="6">
        <v>2</v>
      </c>
      <c r="M116" s="16" t="s">
        <v>24</v>
      </c>
      <c r="N116" s="6">
        <v>0.68528060000000002</v>
      </c>
      <c r="O116" s="6">
        <v>36</v>
      </c>
      <c r="P116" s="5">
        <v>1.0101122426265388</v>
      </c>
      <c r="Q116" s="5">
        <v>0.90389481521940163</v>
      </c>
      <c r="R116" s="5">
        <v>1.0859929421540595</v>
      </c>
      <c r="S116" s="6">
        <v>2</v>
      </c>
      <c r="T116" s="6">
        <v>2</v>
      </c>
      <c r="U116" s="42">
        <v>0.91473932975973704</v>
      </c>
      <c r="V116" s="42">
        <v>0.72350027775818271</v>
      </c>
      <c r="W116" s="6">
        <v>1.0932076138703442</v>
      </c>
      <c r="X116" s="42">
        <v>0.73164815988712184</v>
      </c>
      <c r="Y116" s="42">
        <v>0.72651701616739806</v>
      </c>
      <c r="Z116" s="6">
        <v>0.72550310914523397</v>
      </c>
      <c r="AA116" s="4">
        <f t="shared" si="23"/>
        <v>1.113633926202473E-2</v>
      </c>
      <c r="AB116" s="4">
        <f t="shared" si="23"/>
        <v>4.1523300102860317E-3</v>
      </c>
      <c r="AC116" s="4">
        <f t="shared" si="23"/>
        <v>2.7606103430913853E-3</v>
      </c>
      <c r="AD116" s="4">
        <f t="shared" si="18"/>
        <v>6.407012318706555E-2</v>
      </c>
      <c r="AE116" s="4" t="s">
        <v>32</v>
      </c>
      <c r="AF116" s="4" t="b">
        <f t="shared" si="19"/>
        <v>1</v>
      </c>
      <c r="AG116" s="6" t="b">
        <f t="shared" si="17"/>
        <v>1</v>
      </c>
      <c r="AH116" s="61" t="str">
        <f t="shared" ref="AH116" si="32">IF(AA117&gt;AA116,"BA","WLA")</f>
        <v>WLA</v>
      </c>
    </row>
    <row r="117" spans="1:37" hidden="1" x14ac:dyDescent="0.25">
      <c r="A117" s="6">
        <v>116</v>
      </c>
      <c r="B117" s="6">
        <v>3</v>
      </c>
      <c r="C117" s="6">
        <v>4</v>
      </c>
      <c r="D117" s="6">
        <v>1</v>
      </c>
      <c r="E117" s="6">
        <v>0</v>
      </c>
      <c r="F117" s="6">
        <v>0.4</v>
      </c>
      <c r="G117" s="6">
        <v>0</v>
      </c>
      <c r="H117" s="6" t="b">
        <v>1</v>
      </c>
      <c r="I117" s="6">
        <v>1</v>
      </c>
      <c r="J117" s="6">
        <v>1</v>
      </c>
      <c r="K117" s="6">
        <v>0.2</v>
      </c>
      <c r="L117" s="6">
        <v>2</v>
      </c>
      <c r="M117" s="16" t="s">
        <v>25</v>
      </c>
      <c r="N117" s="6">
        <v>5.0020099999999998E-2</v>
      </c>
      <c r="O117" s="6">
        <v>3</v>
      </c>
      <c r="P117" s="5">
        <v>1</v>
      </c>
      <c r="Q117" s="5">
        <v>1</v>
      </c>
      <c r="R117" s="5">
        <v>1</v>
      </c>
      <c r="S117" s="6">
        <v>2</v>
      </c>
      <c r="T117" s="6">
        <v>2</v>
      </c>
      <c r="U117" s="42">
        <v>0.92182013699920418</v>
      </c>
      <c r="V117" s="42">
        <v>0.73164815988712184</v>
      </c>
      <c r="W117" s="6">
        <v>1.0848103223859855</v>
      </c>
      <c r="X117" s="42">
        <v>0.73164815988712184</v>
      </c>
      <c r="Y117" s="42">
        <v>0.73164815988712195</v>
      </c>
      <c r="Z117" s="6">
        <v>0.73164815988712195</v>
      </c>
      <c r="AA117" s="4">
        <f t="shared" si="23"/>
        <v>0</v>
      </c>
      <c r="AB117" s="4">
        <f t="shared" si="23"/>
        <v>1.1102230246251565E-16</v>
      </c>
      <c r="AC117" s="4">
        <f t="shared" si="23"/>
        <v>1.1102230246251565E-16</v>
      </c>
      <c r="AD117" s="4">
        <f t="shared" si="18"/>
        <v>0</v>
      </c>
      <c r="AE117" s="4" t="s">
        <v>32</v>
      </c>
      <c r="AF117" s="4" t="b">
        <f t="shared" si="19"/>
        <v>1</v>
      </c>
      <c r="AG117" s="6" t="b">
        <f t="shared" si="17"/>
        <v>1</v>
      </c>
    </row>
    <row r="118" spans="1:37" hidden="1" x14ac:dyDescent="0.25">
      <c r="A118" s="6">
        <v>117</v>
      </c>
      <c r="B118" s="6">
        <v>3</v>
      </c>
      <c r="C118" s="6">
        <v>4</v>
      </c>
      <c r="D118" s="6">
        <v>1</v>
      </c>
      <c r="E118" s="6">
        <v>0</v>
      </c>
      <c r="F118" s="6">
        <v>0.4</v>
      </c>
      <c r="G118" s="6">
        <v>0</v>
      </c>
      <c r="H118" s="6" t="b">
        <v>1</v>
      </c>
      <c r="I118" s="6">
        <v>0</v>
      </c>
      <c r="J118" s="6">
        <v>0</v>
      </c>
      <c r="K118" s="6">
        <v>0.2</v>
      </c>
      <c r="L118" s="6">
        <v>1</v>
      </c>
      <c r="M118" s="16" t="s">
        <v>23</v>
      </c>
      <c r="N118" s="6">
        <v>2.3022106</v>
      </c>
      <c r="O118" s="6">
        <v>132</v>
      </c>
      <c r="P118" s="5">
        <v>1.2378474064743898</v>
      </c>
      <c r="Q118" s="5">
        <v>1.1102096178399021</v>
      </c>
      <c r="R118" s="5">
        <v>0.6519429756857078</v>
      </c>
      <c r="S118" s="6">
        <v>2</v>
      </c>
      <c r="T118" s="6">
        <v>2</v>
      </c>
      <c r="U118" s="42">
        <v>1.0007863507768961</v>
      </c>
      <c r="V118" s="42">
        <v>0.87121886873760079</v>
      </c>
      <c r="W118" s="6">
        <v>0.99921426708479211</v>
      </c>
      <c r="X118" s="42">
        <v>1.1129995918272904</v>
      </c>
      <c r="Y118" s="42">
        <v>1.1329240567050101</v>
      </c>
      <c r="Z118" s="6">
        <v>1.1329240567050101</v>
      </c>
      <c r="AA118" s="4">
        <f t="shared" si="23"/>
        <v>0.10082055903198106</v>
      </c>
      <c r="AB118" s="4">
        <f t="shared" si="23"/>
        <v>0.11663421316378653</v>
      </c>
      <c r="AC118" s="4">
        <f t="shared" si="23"/>
        <v>0.11663421316378653</v>
      </c>
      <c r="AD118" s="4">
        <f t="shared" si="18"/>
        <v>-0.23203801620952805</v>
      </c>
      <c r="AE118" s="4" t="s">
        <v>32</v>
      </c>
      <c r="AF118" s="4" t="b">
        <f t="shared" si="19"/>
        <v>1</v>
      </c>
      <c r="AG118" s="6" t="b">
        <f t="shared" si="17"/>
        <v>1</v>
      </c>
    </row>
    <row r="119" spans="1:37" hidden="1" x14ac:dyDescent="0.25">
      <c r="A119" s="6">
        <v>118</v>
      </c>
      <c r="B119" s="6">
        <v>3</v>
      </c>
      <c r="C119" s="6">
        <v>4</v>
      </c>
      <c r="D119" s="6">
        <v>1</v>
      </c>
      <c r="E119" s="6">
        <v>0</v>
      </c>
      <c r="F119" s="6">
        <v>0.4</v>
      </c>
      <c r="G119" s="6">
        <v>0</v>
      </c>
      <c r="H119" s="6" t="b">
        <v>1</v>
      </c>
      <c r="I119" s="6">
        <v>0</v>
      </c>
      <c r="J119" s="6">
        <v>0</v>
      </c>
      <c r="K119" s="6">
        <v>0.2</v>
      </c>
      <c r="L119" s="6">
        <v>2</v>
      </c>
      <c r="M119" s="16" t="s">
        <v>23</v>
      </c>
      <c r="N119" s="6">
        <v>2.2364771999999999</v>
      </c>
      <c r="O119" s="6">
        <v>135</v>
      </c>
      <c r="P119" s="5">
        <v>1.2481640900476447</v>
      </c>
      <c r="Q119" s="5">
        <v>1.1578712812143503</v>
      </c>
      <c r="R119" s="5">
        <v>0.5939646287380046</v>
      </c>
      <c r="S119" s="6">
        <v>3</v>
      </c>
      <c r="T119" s="6">
        <v>1</v>
      </c>
      <c r="U119" s="42">
        <v>1.0046977526561438</v>
      </c>
      <c r="V119" s="42">
        <v>0.85176422864385359</v>
      </c>
      <c r="W119" s="6">
        <v>0.99532421303449292</v>
      </c>
      <c r="X119" s="42">
        <v>1.1344098318577909</v>
      </c>
      <c r="Y119" s="42">
        <v>1.11944310413213</v>
      </c>
      <c r="Z119" s="6">
        <v>1.19320606686661</v>
      </c>
      <c r="AA119" s="4">
        <f t="shared" si="23"/>
        <v>0.24915651757976798</v>
      </c>
      <c r="AB119" s="4">
        <f t="shared" si="23"/>
        <v>0.23911789219140323</v>
      </c>
      <c r="AC119" s="4">
        <f t="shared" si="23"/>
        <v>0.28615496325742917</v>
      </c>
      <c r="AD119" s="4">
        <f t="shared" si="18"/>
        <v>-0.27069024750799681</v>
      </c>
      <c r="AE119" s="4" t="s">
        <v>32</v>
      </c>
      <c r="AF119" s="4" t="b">
        <f t="shared" si="19"/>
        <v>1</v>
      </c>
      <c r="AG119" s="6" t="b">
        <f t="shared" si="17"/>
        <v>1</v>
      </c>
      <c r="AJ119" t="str">
        <f>IF(R119=MIN(P119:R119),"W3","no")</f>
        <v>W3</v>
      </c>
      <c r="AK119" t="str">
        <f>IF(AB119&gt;AB118,"YES","NO")</f>
        <v>YES</v>
      </c>
    </row>
    <row r="120" spans="1:37" hidden="1" x14ac:dyDescent="0.25">
      <c r="A120" s="6">
        <v>119</v>
      </c>
      <c r="B120" s="6">
        <v>3</v>
      </c>
      <c r="C120" s="6">
        <v>4</v>
      </c>
      <c r="D120" s="6">
        <v>1</v>
      </c>
      <c r="E120" s="6">
        <v>0</v>
      </c>
      <c r="F120" s="6">
        <v>0.4</v>
      </c>
      <c r="G120" s="6">
        <v>0</v>
      </c>
      <c r="H120" s="6" t="b">
        <v>1</v>
      </c>
      <c r="I120" s="6">
        <v>0</v>
      </c>
      <c r="J120" s="6">
        <v>0</v>
      </c>
      <c r="K120" s="6">
        <v>0.2</v>
      </c>
      <c r="L120" s="6">
        <v>2</v>
      </c>
      <c r="M120" s="16" t="s">
        <v>24</v>
      </c>
      <c r="N120" s="6">
        <v>0.79257999999999995</v>
      </c>
      <c r="O120" s="6">
        <v>43</v>
      </c>
      <c r="P120" s="5">
        <v>1.2131636152570215</v>
      </c>
      <c r="Q120" s="5">
        <v>1.1494564216879619</v>
      </c>
      <c r="R120" s="5">
        <v>0.63737996305501698</v>
      </c>
      <c r="S120" s="6">
        <v>2</v>
      </c>
      <c r="T120" s="6">
        <v>2</v>
      </c>
      <c r="U120" s="42">
        <v>1.0012875989721606</v>
      </c>
      <c r="V120" s="42">
        <v>0.86993989912653436</v>
      </c>
      <c r="W120" s="6">
        <v>0.99871405680697301</v>
      </c>
      <c r="X120" s="42">
        <v>1.1344098318577909</v>
      </c>
      <c r="Y120" s="42">
        <v>1.1724322086822101</v>
      </c>
      <c r="Z120" s="6">
        <v>1.19320606686661</v>
      </c>
      <c r="AA120" s="4">
        <f t="shared" si="23"/>
        <v>0.23313437992523534</v>
      </c>
      <c r="AB120" s="4">
        <f t="shared" si="23"/>
        <v>0.25800409381082334</v>
      </c>
      <c r="AC120" s="4">
        <f t="shared" si="23"/>
        <v>0.27092232994505383</v>
      </c>
      <c r="AD120" s="4">
        <f t="shared" si="18"/>
        <v>-0.24174669129665549</v>
      </c>
      <c r="AE120" s="4" t="s">
        <v>32</v>
      </c>
      <c r="AF120" s="4" t="b">
        <f t="shared" si="19"/>
        <v>1</v>
      </c>
      <c r="AG120" s="6" t="b">
        <f t="shared" si="17"/>
        <v>1</v>
      </c>
      <c r="AH120" s="61" t="str">
        <f t="shared" ref="AH120" si="33">IF(AA121&gt;AA120,"BA","WLA")</f>
        <v>WLA</v>
      </c>
    </row>
    <row r="121" spans="1:37" hidden="1" x14ac:dyDescent="0.25">
      <c r="A121" s="6">
        <v>120</v>
      </c>
      <c r="B121" s="6">
        <v>3</v>
      </c>
      <c r="C121" s="6">
        <v>4</v>
      </c>
      <c r="D121" s="6">
        <v>1</v>
      </c>
      <c r="E121" s="6">
        <v>0</v>
      </c>
      <c r="F121" s="6">
        <v>0.4</v>
      </c>
      <c r="G121" s="6">
        <v>0</v>
      </c>
      <c r="H121" s="6" t="b">
        <v>1</v>
      </c>
      <c r="I121" s="6">
        <v>0</v>
      </c>
      <c r="J121" s="6">
        <v>0</v>
      </c>
      <c r="K121" s="6">
        <v>0.2</v>
      </c>
      <c r="L121" s="6">
        <v>2</v>
      </c>
      <c r="M121" s="16" t="s">
        <v>25</v>
      </c>
      <c r="N121" s="6">
        <v>4.8652399999999998E-2</v>
      </c>
      <c r="O121" s="6">
        <v>3</v>
      </c>
      <c r="P121" s="5">
        <v>1</v>
      </c>
      <c r="Q121" s="5">
        <v>1</v>
      </c>
      <c r="R121" s="5">
        <v>1</v>
      </c>
      <c r="S121" s="6">
        <v>1</v>
      </c>
      <c r="T121" s="6">
        <v>3</v>
      </c>
      <c r="U121" s="42">
        <v>1.1006150048771177</v>
      </c>
      <c r="V121" s="42">
        <v>1.1269461785648232</v>
      </c>
      <c r="W121" s="6">
        <v>0.90858292460918133</v>
      </c>
      <c r="X121" s="42">
        <v>1.1344098318577909</v>
      </c>
      <c r="Y121" s="42">
        <v>1.13440983185779</v>
      </c>
      <c r="Z121" s="6">
        <v>1.13440983185779</v>
      </c>
      <c r="AA121" s="4">
        <f t="shared" si="23"/>
        <v>6.5793270503876622E-3</v>
      </c>
      <c r="AB121" s="4">
        <f t="shared" si="23"/>
        <v>6.579327050386885E-3</v>
      </c>
      <c r="AC121" s="4">
        <f t="shared" si="23"/>
        <v>6.579327050386885E-3</v>
      </c>
      <c r="AD121" s="4">
        <f t="shared" si="18"/>
        <v>0</v>
      </c>
      <c r="AE121" s="4" t="s">
        <v>32</v>
      </c>
      <c r="AF121" s="4" t="b">
        <f t="shared" si="19"/>
        <v>1</v>
      </c>
      <c r="AG121" s="6" t="b">
        <f t="shared" si="17"/>
        <v>1</v>
      </c>
    </row>
    <row r="122" spans="1:37" hidden="1" x14ac:dyDescent="0.25">
      <c r="A122" s="6">
        <v>121</v>
      </c>
      <c r="B122" s="6">
        <v>3</v>
      </c>
      <c r="C122" s="6">
        <v>4</v>
      </c>
      <c r="D122" s="6">
        <v>1</v>
      </c>
      <c r="E122" s="6">
        <v>0</v>
      </c>
      <c r="F122" s="6">
        <v>0.4</v>
      </c>
      <c r="G122" s="6">
        <v>0</v>
      </c>
      <c r="H122" s="6" t="b">
        <v>1</v>
      </c>
      <c r="I122" s="6">
        <v>0</v>
      </c>
      <c r="J122" s="6">
        <v>1</v>
      </c>
      <c r="K122" s="6">
        <v>0.2</v>
      </c>
      <c r="L122" s="6">
        <v>1</v>
      </c>
      <c r="M122" s="16" t="s">
        <v>23</v>
      </c>
      <c r="N122" s="6">
        <v>2.2655845999999999</v>
      </c>
      <c r="O122" s="6">
        <v>132</v>
      </c>
      <c r="P122" s="5">
        <v>1.142476575002688</v>
      </c>
      <c r="Q122" s="5">
        <v>0.86455641729942379</v>
      </c>
      <c r="R122" s="5">
        <v>0.99296700769788815</v>
      </c>
      <c r="S122" s="6">
        <v>3</v>
      </c>
      <c r="T122" s="6">
        <v>1</v>
      </c>
      <c r="U122" s="42">
        <v>0.90589722227088365</v>
      </c>
      <c r="V122" s="42">
        <v>0.66893295697189448</v>
      </c>
      <c r="W122" s="6">
        <v>1.1038779846274631</v>
      </c>
      <c r="X122" s="42">
        <v>0.9174282610418506</v>
      </c>
      <c r="Y122" s="42">
        <v>0.911356492206575</v>
      </c>
      <c r="Z122" s="6">
        <v>0.911356492206575</v>
      </c>
      <c r="AA122" s="4">
        <f t="shared" si="23"/>
        <v>1.2568872423738164E-2</v>
      </c>
      <c r="AB122" s="4">
        <f t="shared" si="23"/>
        <v>5.9902683333865614E-3</v>
      </c>
      <c r="AC122" s="4">
        <f t="shared" si="23"/>
        <v>5.9902683333865614E-3</v>
      </c>
      <c r="AD122" s="4">
        <f t="shared" si="18"/>
        <v>9.4984383335125336E-2</v>
      </c>
      <c r="AE122" s="4" t="s">
        <v>32</v>
      </c>
      <c r="AF122" s="4" t="b">
        <f t="shared" si="19"/>
        <v>1</v>
      </c>
      <c r="AG122" s="6" t="b">
        <f t="shared" si="17"/>
        <v>1</v>
      </c>
    </row>
    <row r="123" spans="1:37" hidden="1" x14ac:dyDescent="0.25">
      <c r="A123" s="6">
        <v>122</v>
      </c>
      <c r="B123" s="6">
        <v>3</v>
      </c>
      <c r="C123" s="6">
        <v>4</v>
      </c>
      <c r="D123" s="6">
        <v>1</v>
      </c>
      <c r="E123" s="6">
        <v>0</v>
      </c>
      <c r="F123" s="6">
        <v>0.4</v>
      </c>
      <c r="G123" s="6">
        <v>0</v>
      </c>
      <c r="H123" s="6" t="b">
        <v>1</v>
      </c>
      <c r="I123" s="6">
        <v>0</v>
      </c>
      <c r="J123" s="6">
        <v>1</v>
      </c>
      <c r="K123" s="6">
        <v>0.2</v>
      </c>
      <c r="L123" s="6">
        <v>2</v>
      </c>
      <c r="M123" s="16" t="s">
        <v>23</v>
      </c>
      <c r="N123" s="6">
        <v>1.7488018000000001</v>
      </c>
      <c r="O123" s="6">
        <v>96</v>
      </c>
      <c r="P123" s="5">
        <v>1.0945683785354396</v>
      </c>
      <c r="Q123" s="5">
        <v>0.92506193691175398</v>
      </c>
      <c r="R123" s="5">
        <v>0.98036968455280649</v>
      </c>
      <c r="S123" s="6">
        <v>3</v>
      </c>
      <c r="T123" s="6">
        <v>1</v>
      </c>
      <c r="U123" s="42">
        <v>0.90752121497240679</v>
      </c>
      <c r="V123" s="42">
        <v>0.66539557762100343</v>
      </c>
      <c r="W123" s="6">
        <v>1.1019026150594231</v>
      </c>
      <c r="X123" s="42">
        <v>0.70373705814223653</v>
      </c>
      <c r="Y123" s="42">
        <v>0.66546580515310405</v>
      </c>
      <c r="Z123" s="6">
        <v>0.69834266669906198</v>
      </c>
      <c r="AA123" s="4">
        <f t="shared" si="23"/>
        <v>5.4482679400810641E-2</v>
      </c>
      <c r="AB123" s="4">
        <f t="shared" si="23"/>
        <v>1.0553139102986719E-4</v>
      </c>
      <c r="AC123" s="4">
        <f t="shared" si="23"/>
        <v>4.7178971941945647E-2</v>
      </c>
      <c r="AD123" s="4">
        <f t="shared" si="18"/>
        <v>6.304558569029306E-2</v>
      </c>
      <c r="AE123" s="4" t="s">
        <v>32</v>
      </c>
      <c r="AF123" s="4" t="b">
        <f t="shared" si="19"/>
        <v>1</v>
      </c>
      <c r="AG123" s="6" t="b">
        <f t="shared" si="17"/>
        <v>1</v>
      </c>
      <c r="AJ123" t="str">
        <f>IF(R123=MIN(P123:R123),"W3","no")</f>
        <v>no</v>
      </c>
    </row>
    <row r="124" spans="1:37" hidden="1" x14ac:dyDescent="0.25">
      <c r="A124" s="6">
        <v>123</v>
      </c>
      <c r="B124" s="6">
        <v>3</v>
      </c>
      <c r="C124" s="6">
        <v>4</v>
      </c>
      <c r="D124" s="6">
        <v>1</v>
      </c>
      <c r="E124" s="6">
        <v>0</v>
      </c>
      <c r="F124" s="6">
        <v>0.4</v>
      </c>
      <c r="G124" s="6">
        <v>0</v>
      </c>
      <c r="H124" s="6" t="b">
        <v>1</v>
      </c>
      <c r="I124" s="6">
        <v>0</v>
      </c>
      <c r="J124" s="6">
        <v>1</v>
      </c>
      <c r="K124" s="6">
        <v>0.2</v>
      </c>
      <c r="L124" s="6">
        <v>2</v>
      </c>
      <c r="M124" s="16" t="s">
        <v>24</v>
      </c>
      <c r="N124" s="6">
        <v>0.4850833</v>
      </c>
      <c r="O124" s="6">
        <v>30</v>
      </c>
      <c r="P124" s="5">
        <v>1.0750352772616518</v>
      </c>
      <c r="Q124" s="5">
        <v>0.91396084287242396</v>
      </c>
      <c r="R124" s="5">
        <v>1.011003879865924</v>
      </c>
      <c r="S124" s="6">
        <v>2</v>
      </c>
      <c r="T124" s="6">
        <v>2</v>
      </c>
      <c r="U124" s="42">
        <v>0.91001260872612921</v>
      </c>
      <c r="V124" s="42">
        <v>0.69692730213622134</v>
      </c>
      <c r="W124" s="6">
        <v>1.0988858730208571</v>
      </c>
      <c r="X124" s="42">
        <v>0.70373705814223653</v>
      </c>
      <c r="Y124" s="42">
        <v>0.69923058534382698</v>
      </c>
      <c r="Z124" s="6">
        <v>0.69834266669906198</v>
      </c>
      <c r="AA124" s="4">
        <f t="shared" si="23"/>
        <v>9.6765630390304169E-3</v>
      </c>
      <c r="AB124" s="4">
        <f t="shared" si="23"/>
        <v>3.2940252555929694E-3</v>
      </c>
      <c r="AC124" s="4">
        <f t="shared" si="23"/>
        <v>2.026747942426077E-3</v>
      </c>
      <c r="AD124" s="4">
        <f t="shared" si="18"/>
        <v>5.7359438085050618E-2</v>
      </c>
      <c r="AE124" s="4" t="s">
        <v>32</v>
      </c>
      <c r="AF124" s="4" t="b">
        <f t="shared" si="19"/>
        <v>1</v>
      </c>
      <c r="AG124" s="6" t="b">
        <f t="shared" si="17"/>
        <v>1</v>
      </c>
      <c r="AH124" s="61" t="str">
        <f t="shared" ref="AH124" si="34">IF(AA125&gt;AA124,"BA","WLA")</f>
        <v>BA</v>
      </c>
    </row>
    <row r="125" spans="1:37" hidden="1" x14ac:dyDescent="0.25">
      <c r="A125" s="6">
        <v>124</v>
      </c>
      <c r="B125" s="6">
        <v>3</v>
      </c>
      <c r="C125" s="6">
        <v>4</v>
      </c>
      <c r="D125" s="6">
        <v>1</v>
      </c>
      <c r="E125" s="6">
        <v>0</v>
      </c>
      <c r="F125" s="6">
        <v>0.4</v>
      </c>
      <c r="G125" s="6">
        <v>0</v>
      </c>
      <c r="H125" s="6" t="b">
        <v>1</v>
      </c>
      <c r="I125" s="6">
        <v>0</v>
      </c>
      <c r="J125" s="6">
        <v>1</v>
      </c>
      <c r="K125" s="6">
        <v>0.2</v>
      </c>
      <c r="L125" s="6">
        <v>2</v>
      </c>
      <c r="M125" s="16" t="s">
        <v>25</v>
      </c>
      <c r="N125" s="6">
        <v>4.3950400000000001E-2</v>
      </c>
      <c r="O125" s="6">
        <v>3</v>
      </c>
      <c r="P125" s="5">
        <v>1</v>
      </c>
      <c r="Q125" s="5">
        <v>1</v>
      </c>
      <c r="R125" s="5">
        <v>1</v>
      </c>
      <c r="S125" s="6">
        <v>3</v>
      </c>
      <c r="T125" s="6">
        <v>1</v>
      </c>
      <c r="U125" s="42">
        <v>0.91848832249020962</v>
      </c>
      <c r="V125" s="42">
        <v>0.6759836773978195</v>
      </c>
      <c r="W125" s="6">
        <v>1.0887454696090153</v>
      </c>
      <c r="X125" s="42">
        <v>0.70373705814223653</v>
      </c>
      <c r="Y125" s="42">
        <v>0.70373705814223697</v>
      </c>
      <c r="Z125" s="6">
        <v>0.70373705814223697</v>
      </c>
      <c r="AA125" s="4">
        <f t="shared" si="23"/>
        <v>3.9437145483970815E-2</v>
      </c>
      <c r="AB125" s="4">
        <f t="shared" si="23"/>
        <v>3.9437145483971481E-2</v>
      </c>
      <c r="AC125" s="4">
        <f t="shared" si="23"/>
        <v>3.9437145483971481E-2</v>
      </c>
      <c r="AD125" s="4">
        <f t="shared" si="18"/>
        <v>0</v>
      </c>
      <c r="AE125" s="4" t="s">
        <v>32</v>
      </c>
      <c r="AF125" s="4" t="b">
        <f t="shared" si="19"/>
        <v>1</v>
      </c>
      <c r="AG125" s="6" t="b">
        <f t="shared" si="17"/>
        <v>1</v>
      </c>
    </row>
    <row r="126" spans="1:37" hidden="1" x14ac:dyDescent="0.25">
      <c r="A126" s="6">
        <v>125</v>
      </c>
      <c r="B126" s="6">
        <v>3</v>
      </c>
      <c r="C126" s="6">
        <v>4</v>
      </c>
      <c r="D126" s="6">
        <v>1</v>
      </c>
      <c r="E126" s="6">
        <v>0</v>
      </c>
      <c r="F126" s="6">
        <v>0.4</v>
      </c>
      <c r="G126" s="6">
        <v>0</v>
      </c>
      <c r="H126" s="6" t="b">
        <v>1</v>
      </c>
      <c r="I126" s="6">
        <v>0.5</v>
      </c>
      <c r="J126" s="6">
        <v>0</v>
      </c>
      <c r="K126" s="6">
        <v>-0.2</v>
      </c>
      <c r="L126" s="6">
        <v>1</v>
      </c>
      <c r="M126" s="16" t="s">
        <v>23</v>
      </c>
      <c r="N126" s="6">
        <v>2.1107144999999998</v>
      </c>
      <c r="O126" s="6">
        <v>120</v>
      </c>
      <c r="P126" s="5">
        <v>0.91333825945788982</v>
      </c>
      <c r="Q126" s="5">
        <v>1.1750702499902157</v>
      </c>
      <c r="R126" s="5">
        <v>0.91159149055189448</v>
      </c>
      <c r="S126" s="6">
        <v>2</v>
      </c>
      <c r="T126" s="6">
        <v>2</v>
      </c>
      <c r="U126" s="42">
        <v>1.055873888046472</v>
      </c>
      <c r="V126" s="42">
        <v>0.96817132280565765</v>
      </c>
      <c r="W126" s="6">
        <v>0.94708280157410918</v>
      </c>
      <c r="X126" s="42">
        <v>1.0659768711792876</v>
      </c>
      <c r="Y126" s="42">
        <v>1.0784604961778399</v>
      </c>
      <c r="Z126" s="6">
        <v>1.0784604961778399</v>
      </c>
      <c r="AA126" s="4">
        <f t="shared" si="23"/>
        <v>9.4776757413496115E-3</v>
      </c>
      <c r="AB126" s="4">
        <f t="shared" si="23"/>
        <v>2.0943380134383127E-2</v>
      </c>
      <c r="AC126" s="4">
        <f t="shared" si="23"/>
        <v>2.0943380134383127E-2</v>
      </c>
      <c r="AD126" s="4">
        <f t="shared" si="18"/>
        <v>-0.11671349999347713</v>
      </c>
      <c r="AE126" s="4" t="s">
        <v>32</v>
      </c>
      <c r="AF126" s="4" t="b">
        <f t="shared" si="19"/>
        <v>1</v>
      </c>
      <c r="AG126" s="6" t="b">
        <f t="shared" si="17"/>
        <v>1</v>
      </c>
    </row>
    <row r="127" spans="1:37" hidden="1" x14ac:dyDescent="0.25">
      <c r="A127" s="6">
        <v>126</v>
      </c>
      <c r="B127" s="6">
        <v>3</v>
      </c>
      <c r="C127" s="6">
        <v>4</v>
      </c>
      <c r="D127" s="6">
        <v>1</v>
      </c>
      <c r="E127" s="6">
        <v>0</v>
      </c>
      <c r="F127" s="6">
        <v>0.4</v>
      </c>
      <c r="G127" s="6">
        <v>0</v>
      </c>
      <c r="H127" s="6" t="b">
        <v>1</v>
      </c>
      <c r="I127" s="6">
        <v>0.5</v>
      </c>
      <c r="J127" s="6">
        <v>0</v>
      </c>
      <c r="K127" s="6">
        <v>-0.2</v>
      </c>
      <c r="L127" s="6">
        <v>2</v>
      </c>
      <c r="M127" s="16" t="s">
        <v>23</v>
      </c>
      <c r="N127" s="6">
        <v>2.148164</v>
      </c>
      <c r="O127" s="6">
        <v>127</v>
      </c>
      <c r="P127" s="5">
        <v>0.9518612963709433</v>
      </c>
      <c r="Q127" s="5">
        <v>1.1917512023747387</v>
      </c>
      <c r="R127" s="5">
        <v>0.85638750125431773</v>
      </c>
      <c r="S127" s="6">
        <v>3</v>
      </c>
      <c r="T127" s="6">
        <v>1</v>
      </c>
      <c r="U127" s="42">
        <v>1.0704125639420066</v>
      </c>
      <c r="V127" s="42">
        <v>0.95505121772417767</v>
      </c>
      <c r="W127" s="6">
        <v>0.93421922881519781</v>
      </c>
      <c r="X127" s="42">
        <v>1.0025168133846967</v>
      </c>
      <c r="Y127" s="42">
        <v>1.0132311804882399</v>
      </c>
      <c r="Z127" s="6">
        <v>1.03804503916191</v>
      </c>
      <c r="AA127" s="4">
        <f t="shared" si="23"/>
        <v>4.7346433522910902E-2</v>
      </c>
      <c r="AB127" s="4">
        <f t="shared" si="23"/>
        <v>5.7420225398143954E-2</v>
      </c>
      <c r="AC127" s="4">
        <f t="shared" si="23"/>
        <v>7.9952042836926807E-2</v>
      </c>
      <c r="AD127" s="4">
        <f t="shared" si="18"/>
        <v>-0.12783413491649256</v>
      </c>
      <c r="AE127" s="4" t="s">
        <v>32</v>
      </c>
      <c r="AF127" s="4" t="b">
        <f t="shared" si="19"/>
        <v>1</v>
      </c>
      <c r="AG127" s="6" t="b">
        <f t="shared" si="17"/>
        <v>1</v>
      </c>
      <c r="AJ127" t="str">
        <f>IF(R127=MIN(P127:R127),"W3","no")</f>
        <v>W3</v>
      </c>
      <c r="AK127" t="str">
        <f>IF(AB127&gt;AB126,"YES","NO")</f>
        <v>YES</v>
      </c>
    </row>
    <row r="128" spans="1:37" hidden="1" x14ac:dyDescent="0.25">
      <c r="A128" s="6">
        <v>127</v>
      </c>
      <c r="B128" s="6">
        <v>3</v>
      </c>
      <c r="C128" s="6">
        <v>4</v>
      </c>
      <c r="D128" s="6">
        <v>1</v>
      </c>
      <c r="E128" s="6">
        <v>0</v>
      </c>
      <c r="F128" s="6">
        <v>0.4</v>
      </c>
      <c r="G128" s="6">
        <v>0</v>
      </c>
      <c r="H128" s="6" t="b">
        <v>1</v>
      </c>
      <c r="I128" s="6">
        <v>0.5</v>
      </c>
      <c r="J128" s="6">
        <v>0</v>
      </c>
      <c r="K128" s="6">
        <v>-0.2</v>
      </c>
      <c r="L128" s="6">
        <v>2</v>
      </c>
      <c r="M128" s="16" t="s">
        <v>24</v>
      </c>
      <c r="N128" s="6">
        <v>0.8319339</v>
      </c>
      <c r="O128" s="6">
        <v>48</v>
      </c>
      <c r="P128" s="5">
        <v>0.89917637101600156</v>
      </c>
      <c r="Q128" s="5">
        <v>1.2047074352872875</v>
      </c>
      <c r="R128" s="5">
        <v>0.89611619369671069</v>
      </c>
      <c r="S128" s="6">
        <v>2</v>
      </c>
      <c r="T128" s="6">
        <v>2</v>
      </c>
      <c r="U128" s="42">
        <v>1.0561677250294346</v>
      </c>
      <c r="V128" s="42">
        <v>0.9674155412269998</v>
      </c>
      <c r="W128" s="6">
        <v>0.94681931316555878</v>
      </c>
      <c r="X128" s="42">
        <v>1.0025168133846967</v>
      </c>
      <c r="Y128" s="42">
        <v>1.0239888918211699</v>
      </c>
      <c r="Z128" s="6">
        <v>1.03804503916191</v>
      </c>
      <c r="AA128" s="4">
        <f t="shared" si="23"/>
        <v>3.5013150591647446E-2</v>
      </c>
      <c r="AB128" s="4">
        <f t="shared" si="23"/>
        <v>5.5248012010710501E-2</v>
      </c>
      <c r="AC128" s="4">
        <f t="shared" si="23"/>
        <v>6.8040879991040248E-2</v>
      </c>
      <c r="AD128" s="4">
        <f t="shared" si="18"/>
        <v>-0.13647162352485842</v>
      </c>
      <c r="AE128" s="4" t="s">
        <v>32</v>
      </c>
      <c r="AF128" s="4" t="b">
        <f t="shared" si="19"/>
        <v>1</v>
      </c>
      <c r="AG128" s="6" t="b">
        <f t="shared" si="17"/>
        <v>1</v>
      </c>
      <c r="AH128" s="61" t="str">
        <f t="shared" ref="AH128" si="35">IF(AA129&gt;AA128,"BA","WLA")</f>
        <v>WLA</v>
      </c>
    </row>
    <row r="129" spans="1:37" hidden="1" x14ac:dyDescent="0.25">
      <c r="A129" s="6">
        <v>128</v>
      </c>
      <c r="B129" s="6">
        <v>3</v>
      </c>
      <c r="C129" s="6">
        <v>4</v>
      </c>
      <c r="D129" s="6">
        <v>1</v>
      </c>
      <c r="E129" s="6">
        <v>0</v>
      </c>
      <c r="F129" s="6">
        <v>0.4</v>
      </c>
      <c r="G129" s="6">
        <v>0</v>
      </c>
      <c r="H129" s="6" t="b">
        <v>1</v>
      </c>
      <c r="I129" s="6">
        <v>0.5</v>
      </c>
      <c r="J129" s="6">
        <v>0</v>
      </c>
      <c r="K129" s="6">
        <v>-0.2</v>
      </c>
      <c r="L129" s="6">
        <v>2</v>
      </c>
      <c r="M129" s="16" t="s">
        <v>25</v>
      </c>
      <c r="N129" s="6">
        <v>4.7855799999999997E-2</v>
      </c>
      <c r="O129" s="6">
        <v>3</v>
      </c>
      <c r="P129" s="5">
        <v>1</v>
      </c>
      <c r="Q129" s="5">
        <v>1</v>
      </c>
      <c r="R129" s="5">
        <v>1</v>
      </c>
      <c r="S129" s="6">
        <v>3</v>
      </c>
      <c r="T129" s="6">
        <v>1</v>
      </c>
      <c r="U129" s="42">
        <v>1.0819492849436518</v>
      </c>
      <c r="V129" s="42">
        <v>0.98932990923405728</v>
      </c>
      <c r="W129" s="6">
        <v>0.92425773917127751</v>
      </c>
      <c r="X129" s="42">
        <v>1.0025168133846967</v>
      </c>
      <c r="Y129" s="42">
        <v>1.0025168133847</v>
      </c>
      <c r="Z129" s="6">
        <v>1.0025168133847</v>
      </c>
      <c r="AA129" s="4">
        <f t="shared" si="23"/>
        <v>1.3153798494528801E-2</v>
      </c>
      <c r="AB129" s="4">
        <f t="shared" si="23"/>
        <v>1.3153798494532021E-2</v>
      </c>
      <c r="AC129" s="4">
        <f t="shared" si="23"/>
        <v>1.3153798494532021E-2</v>
      </c>
      <c r="AD129" s="4">
        <f t="shared" si="18"/>
        <v>0</v>
      </c>
      <c r="AE129" s="4" t="s">
        <v>32</v>
      </c>
      <c r="AF129" s="4" t="b">
        <f t="shared" si="19"/>
        <v>1</v>
      </c>
      <c r="AG129" s="6" t="b">
        <f t="shared" si="17"/>
        <v>1</v>
      </c>
    </row>
    <row r="130" spans="1:37" hidden="1" x14ac:dyDescent="0.25">
      <c r="A130" s="6">
        <v>129</v>
      </c>
      <c r="B130" s="6">
        <v>3</v>
      </c>
      <c r="C130" s="6">
        <v>4</v>
      </c>
      <c r="D130" s="6">
        <v>1</v>
      </c>
      <c r="E130" s="6">
        <v>0</v>
      </c>
      <c r="F130" s="6">
        <v>0.4</v>
      </c>
      <c r="G130" s="6">
        <v>0</v>
      </c>
      <c r="H130" s="6" t="b">
        <v>1</v>
      </c>
      <c r="I130" s="6">
        <v>0.5</v>
      </c>
      <c r="J130" s="6">
        <v>1</v>
      </c>
      <c r="K130" s="6">
        <v>-0.2</v>
      </c>
      <c r="L130" s="6">
        <v>1</v>
      </c>
      <c r="M130" s="16" t="s">
        <v>23</v>
      </c>
      <c r="N130" s="6">
        <v>2.0659725999999998</v>
      </c>
      <c r="O130" s="6">
        <v>120</v>
      </c>
      <c r="P130" s="5">
        <v>1.0903135897838045</v>
      </c>
      <c r="Q130" s="5">
        <v>0.82342227364377418</v>
      </c>
      <c r="R130" s="5">
        <v>1.086264136572421</v>
      </c>
      <c r="S130" s="6">
        <v>2</v>
      </c>
      <c r="T130" s="6">
        <v>2</v>
      </c>
      <c r="U130" s="42">
        <v>0.91404153497264395</v>
      </c>
      <c r="V130" s="42">
        <v>0.7170557018163416</v>
      </c>
      <c r="W130" s="6">
        <v>1.0940421870762456</v>
      </c>
      <c r="X130" s="42">
        <v>0.92256154835528825</v>
      </c>
      <c r="Y130" s="42">
        <v>0.91616687737842795</v>
      </c>
      <c r="Z130" s="6">
        <v>0.91616687737842795</v>
      </c>
      <c r="AA130" s="4">
        <f t="shared" si="23"/>
        <v>9.2351707025222218E-3</v>
      </c>
      <c r="AB130" s="4">
        <f t="shared" si="23"/>
        <v>2.3198201749724534E-3</v>
      </c>
      <c r="AC130" s="4">
        <f t="shared" si="23"/>
        <v>2.3198201749724534E-3</v>
      </c>
      <c r="AD130" s="4">
        <f t="shared" si="18"/>
        <v>0.11771848423748381</v>
      </c>
      <c r="AE130" s="4" t="s">
        <v>32</v>
      </c>
      <c r="AF130" s="4" t="b">
        <f t="shared" si="19"/>
        <v>1</v>
      </c>
      <c r="AG130" s="6" t="b">
        <f t="shared" ref="AG130:AG193" si="36">IF(L130=1,U130&lt;=Z130,V130&lt;=Z130)</f>
        <v>1</v>
      </c>
    </row>
    <row r="131" spans="1:37" hidden="1" x14ac:dyDescent="0.25">
      <c r="A131" s="6">
        <v>130</v>
      </c>
      <c r="B131" s="6">
        <v>3</v>
      </c>
      <c r="C131" s="6">
        <v>4</v>
      </c>
      <c r="D131" s="6">
        <v>1</v>
      </c>
      <c r="E131" s="6">
        <v>0</v>
      </c>
      <c r="F131" s="6">
        <v>0.4</v>
      </c>
      <c r="G131" s="6">
        <v>0</v>
      </c>
      <c r="H131" s="6" t="b">
        <v>1</v>
      </c>
      <c r="I131" s="6">
        <v>0.5</v>
      </c>
      <c r="J131" s="6">
        <v>1</v>
      </c>
      <c r="K131" s="6">
        <v>-0.2</v>
      </c>
      <c r="L131" s="6">
        <v>2</v>
      </c>
      <c r="M131" s="16" t="s">
        <v>23</v>
      </c>
      <c r="N131" s="6">
        <v>1.6756545</v>
      </c>
      <c r="O131" s="6">
        <v>96</v>
      </c>
      <c r="P131" s="5">
        <v>1.0827362259846434</v>
      </c>
      <c r="Q131" s="5">
        <v>0.88971638145885434</v>
      </c>
      <c r="R131" s="5">
        <v>1.0275473925565022</v>
      </c>
      <c r="S131" s="6">
        <v>3</v>
      </c>
      <c r="T131" s="6">
        <v>1</v>
      </c>
      <c r="U131" s="42">
        <v>0.92541736275104836</v>
      </c>
      <c r="V131" s="42">
        <v>0.69911438303583218</v>
      </c>
      <c r="W131" s="6">
        <v>1.0805935140737311</v>
      </c>
      <c r="X131" s="42">
        <v>0.72051535244424791</v>
      </c>
      <c r="Y131" s="42">
        <v>0.70109885745272704</v>
      </c>
      <c r="Z131" s="6">
        <v>0.714025710763034</v>
      </c>
      <c r="AA131" s="4">
        <f t="shared" si="23"/>
        <v>2.9702308681995415E-2</v>
      </c>
      <c r="AB131" s="4">
        <f t="shared" si="23"/>
        <v>2.8305201125344848E-3</v>
      </c>
      <c r="AC131" s="4">
        <f t="shared" si="23"/>
        <v>2.0883460500696893E-2</v>
      </c>
      <c r="AD131" s="4">
        <f t="shared" ref="AD131:AD194" si="37">IF(OR(Q131&gt;P131,Q131&gt;R131),-(ABS(P131-1)+ABS(Q131-1)+ABS(R131-1))/B131,(ABS(P131-1)+ABS(Q131-1)+ABS(R131-1))/B131)</f>
        <v>7.3522412360763734E-2</v>
      </c>
      <c r="AE131" s="4" t="s">
        <v>32</v>
      </c>
      <c r="AF131" s="4" t="b">
        <f t="shared" si="19"/>
        <v>1</v>
      </c>
      <c r="AG131" s="6" t="b">
        <f t="shared" si="36"/>
        <v>1</v>
      </c>
      <c r="AJ131" t="str">
        <f>IF(R131=MIN(P131:R131),"W3","no")</f>
        <v>no</v>
      </c>
    </row>
    <row r="132" spans="1:37" hidden="1" x14ac:dyDescent="0.25">
      <c r="A132" s="6">
        <v>131</v>
      </c>
      <c r="B132" s="6">
        <v>3</v>
      </c>
      <c r="C132" s="6">
        <v>4</v>
      </c>
      <c r="D132" s="6">
        <v>1</v>
      </c>
      <c r="E132" s="6">
        <v>0</v>
      </c>
      <c r="F132" s="6">
        <v>0.4</v>
      </c>
      <c r="G132" s="6">
        <v>0</v>
      </c>
      <c r="H132" s="6" t="b">
        <v>1</v>
      </c>
      <c r="I132" s="6">
        <v>0.5</v>
      </c>
      <c r="J132" s="6">
        <v>1</v>
      </c>
      <c r="K132" s="6">
        <v>-0.2</v>
      </c>
      <c r="L132" s="6">
        <v>2</v>
      </c>
      <c r="M132" s="16" t="s">
        <v>24</v>
      </c>
      <c r="N132" s="6">
        <v>0.68405070000000001</v>
      </c>
      <c r="O132" s="6">
        <v>36</v>
      </c>
      <c r="P132" s="5">
        <v>1.0494271840964</v>
      </c>
      <c r="Q132" s="5">
        <v>0.89616046649452019</v>
      </c>
      <c r="R132" s="5">
        <v>1.0544123494090798</v>
      </c>
      <c r="S132" s="6">
        <v>2</v>
      </c>
      <c r="T132" s="6">
        <v>2</v>
      </c>
      <c r="U132" s="42">
        <v>0.91549490350547447</v>
      </c>
      <c r="V132" s="42">
        <v>0.7138708400292566</v>
      </c>
      <c r="W132" s="6">
        <v>1.0923053707573374</v>
      </c>
      <c r="X132" s="42">
        <v>0.72051535244424791</v>
      </c>
      <c r="Y132" s="42">
        <v>0.71523367160106399</v>
      </c>
      <c r="Z132" s="6">
        <v>0.714025710763034</v>
      </c>
      <c r="AA132" s="4">
        <f t="shared" si="23"/>
        <v>9.2218887390126403E-3</v>
      </c>
      <c r="AB132" s="4">
        <f t="shared" si="23"/>
        <v>1.9054354205062518E-3</v>
      </c>
      <c r="AC132" s="4">
        <f t="shared" si="23"/>
        <v>2.1689797922253007E-4</v>
      </c>
      <c r="AD132" s="4">
        <f t="shared" si="37"/>
        <v>6.9226355670319872E-2</v>
      </c>
      <c r="AE132" s="4" t="s">
        <v>32</v>
      </c>
      <c r="AF132" s="4" t="b">
        <f t="shared" ref="AF132:AF195" si="38">IF(L132=1,U132&lt;=Y132,V132&lt;=Y132)</f>
        <v>1</v>
      </c>
      <c r="AG132" s="6" t="b">
        <f t="shared" si="36"/>
        <v>1</v>
      </c>
      <c r="AH132" s="61" t="str">
        <f t="shared" ref="AH132" si="39">IF(AA133&gt;AA132,"BA","WLA")</f>
        <v>BA</v>
      </c>
    </row>
    <row r="133" spans="1:37" hidden="1" x14ac:dyDescent="0.25">
      <c r="A133" s="6">
        <v>132</v>
      </c>
      <c r="B133" s="6">
        <v>3</v>
      </c>
      <c r="C133" s="6">
        <v>4</v>
      </c>
      <c r="D133" s="6">
        <v>1</v>
      </c>
      <c r="E133" s="6">
        <v>0</v>
      </c>
      <c r="F133" s="6">
        <v>0.4</v>
      </c>
      <c r="G133" s="6">
        <v>0</v>
      </c>
      <c r="H133" s="6" t="b">
        <v>1</v>
      </c>
      <c r="I133" s="6">
        <v>0.5</v>
      </c>
      <c r="J133" s="6">
        <v>1</v>
      </c>
      <c r="K133" s="6">
        <v>-0.2</v>
      </c>
      <c r="L133" s="6">
        <v>2</v>
      </c>
      <c r="M133" s="16" t="s">
        <v>25</v>
      </c>
      <c r="N133" s="6">
        <v>4.3427E-2</v>
      </c>
      <c r="O133" s="6">
        <v>3</v>
      </c>
      <c r="P133" s="5">
        <v>1</v>
      </c>
      <c r="Q133" s="5">
        <v>1</v>
      </c>
      <c r="R133" s="5">
        <v>1</v>
      </c>
      <c r="S133" s="6">
        <v>3</v>
      </c>
      <c r="T133" s="6">
        <v>1</v>
      </c>
      <c r="U133" s="42">
        <v>0.93512417464417874</v>
      </c>
      <c r="V133" s="42">
        <v>0.70847174990990835</v>
      </c>
      <c r="W133" s="6">
        <v>1.0693766957532747</v>
      </c>
      <c r="X133" s="42">
        <v>0.72051535244424791</v>
      </c>
      <c r="Y133" s="42">
        <v>0.72051535244424803</v>
      </c>
      <c r="Z133" s="6">
        <v>0.72051535244424803</v>
      </c>
      <c r="AA133" s="4">
        <f t="shared" si="23"/>
        <v>1.671526150481506E-2</v>
      </c>
      <c r="AB133" s="4">
        <f t="shared" si="23"/>
        <v>1.6715261504815171E-2</v>
      </c>
      <c r="AC133" s="4">
        <f t="shared" si="23"/>
        <v>1.6715261504815171E-2</v>
      </c>
      <c r="AD133" s="4">
        <f t="shared" si="37"/>
        <v>0</v>
      </c>
      <c r="AE133" s="4" t="s">
        <v>32</v>
      </c>
      <c r="AF133" s="4" t="b">
        <f t="shared" si="38"/>
        <v>1</v>
      </c>
      <c r="AG133" s="6" t="b">
        <f t="shared" si="36"/>
        <v>1</v>
      </c>
    </row>
    <row r="134" spans="1:37" hidden="1" x14ac:dyDescent="0.25">
      <c r="A134" s="6">
        <v>133</v>
      </c>
      <c r="B134" s="6">
        <v>3</v>
      </c>
      <c r="C134" s="6">
        <v>4</v>
      </c>
      <c r="D134" s="6">
        <v>1</v>
      </c>
      <c r="E134" s="6">
        <v>0</v>
      </c>
      <c r="F134" s="6">
        <v>0.4</v>
      </c>
      <c r="G134" s="6">
        <v>0</v>
      </c>
      <c r="H134" s="6" t="b">
        <v>1</v>
      </c>
      <c r="I134" s="6">
        <v>1</v>
      </c>
      <c r="J134" s="6">
        <v>0</v>
      </c>
      <c r="K134" s="6">
        <v>-0.2</v>
      </c>
      <c r="L134" s="6">
        <v>1</v>
      </c>
      <c r="M134" s="16" t="s">
        <v>23</v>
      </c>
      <c r="N134" s="6">
        <v>2.2521035</v>
      </c>
      <c r="O134" s="6">
        <v>132</v>
      </c>
      <c r="P134" s="5">
        <v>0.64823794912240507</v>
      </c>
      <c r="Q134" s="5">
        <v>1.1188272219034823</v>
      </c>
      <c r="R134" s="5">
        <v>1.2329348289741124</v>
      </c>
      <c r="S134" s="6">
        <v>2</v>
      </c>
      <c r="T134" s="6">
        <v>2</v>
      </c>
      <c r="U134" s="42">
        <v>1.0039348927866312</v>
      </c>
      <c r="V134" s="42">
        <v>0.87847340116098671</v>
      </c>
      <c r="W134" s="6">
        <v>0.99608052990796137</v>
      </c>
      <c r="X134" s="42">
        <v>1.1148433873316281</v>
      </c>
      <c r="Y134" s="42">
        <v>1.1349446168505899</v>
      </c>
      <c r="Z134" s="6">
        <v>1.1349446168505899</v>
      </c>
      <c r="AA134" s="4">
        <f t="shared" si="23"/>
        <v>9.9483475262346799E-2</v>
      </c>
      <c r="AB134" s="4">
        <f t="shared" si="23"/>
        <v>0.11543270228242819</v>
      </c>
      <c r="AC134" s="4">
        <f t="shared" si="23"/>
        <v>0.11543270228242819</v>
      </c>
      <c r="AD134" s="4">
        <f t="shared" si="37"/>
        <v>-0.23450803391839656</v>
      </c>
      <c r="AE134" s="4" t="s">
        <v>32</v>
      </c>
      <c r="AF134" s="4" t="b">
        <f t="shared" si="38"/>
        <v>1</v>
      </c>
      <c r="AG134" s="6" t="b">
        <f t="shared" si="36"/>
        <v>1</v>
      </c>
    </row>
    <row r="135" spans="1:37" hidden="1" x14ac:dyDescent="0.25">
      <c r="A135" s="6">
        <v>134</v>
      </c>
      <c r="B135" s="6">
        <v>3</v>
      </c>
      <c r="C135" s="6">
        <v>4</v>
      </c>
      <c r="D135" s="6">
        <v>1</v>
      </c>
      <c r="E135" s="6">
        <v>0</v>
      </c>
      <c r="F135" s="6">
        <v>0.4</v>
      </c>
      <c r="G135" s="6">
        <v>0</v>
      </c>
      <c r="H135" s="6" t="b">
        <v>1</v>
      </c>
      <c r="I135" s="6">
        <v>1</v>
      </c>
      <c r="J135" s="6">
        <v>0</v>
      </c>
      <c r="K135" s="6">
        <v>-0.2</v>
      </c>
      <c r="L135" s="6">
        <v>2</v>
      </c>
      <c r="M135" s="16" t="s">
        <v>23</v>
      </c>
      <c r="N135" s="6">
        <v>2.3545938</v>
      </c>
      <c r="O135" s="6">
        <v>141</v>
      </c>
      <c r="P135" s="5">
        <v>0.64366947422367782</v>
      </c>
      <c r="Q135" s="5">
        <v>1.1343889859514309</v>
      </c>
      <c r="R135" s="5">
        <v>1.2219415398248912</v>
      </c>
      <c r="S135" s="6">
        <v>2</v>
      </c>
      <c r="T135" s="6">
        <v>2</v>
      </c>
      <c r="U135" s="42">
        <v>1.0040156047226354</v>
      </c>
      <c r="V135" s="42">
        <v>0.87827544017352621</v>
      </c>
      <c r="W135" s="6">
        <v>0.99600045586567876</v>
      </c>
      <c r="X135" s="42">
        <v>1.1365230548581993</v>
      </c>
      <c r="Y135" s="42">
        <v>1.2162950022859</v>
      </c>
      <c r="Z135" s="6">
        <v>1.19298230033471</v>
      </c>
      <c r="AA135" s="4">
        <f t="shared" si="23"/>
        <v>0.22722602377555279</v>
      </c>
      <c r="AB135" s="4">
        <f t="shared" si="23"/>
        <v>0.27790919265235914</v>
      </c>
      <c r="AC135" s="4">
        <f t="shared" si="23"/>
        <v>0.26379843194059782</v>
      </c>
      <c r="AD135" s="4">
        <f t="shared" si="37"/>
        <v>-0.23755368385088141</v>
      </c>
      <c r="AE135" s="4" t="s">
        <v>32</v>
      </c>
      <c r="AF135" s="4" t="b">
        <f t="shared" si="38"/>
        <v>1</v>
      </c>
      <c r="AG135" s="6" t="b">
        <f t="shared" si="36"/>
        <v>1</v>
      </c>
      <c r="AJ135" t="str">
        <f>IF(R135=MIN(P135:R135),"W3","no")</f>
        <v>no</v>
      </c>
      <c r="AK135" t="str">
        <f>IF(AB135&gt;AB134,"YES","NO")</f>
        <v>YES</v>
      </c>
    </row>
    <row r="136" spans="1:37" hidden="1" x14ac:dyDescent="0.25">
      <c r="A136" s="6">
        <v>135</v>
      </c>
      <c r="B136" s="6">
        <v>3</v>
      </c>
      <c r="C136" s="6">
        <v>4</v>
      </c>
      <c r="D136" s="6">
        <v>1</v>
      </c>
      <c r="E136" s="6">
        <v>0</v>
      </c>
      <c r="F136" s="6">
        <v>0.4</v>
      </c>
      <c r="G136" s="6">
        <v>0</v>
      </c>
      <c r="H136" s="6" t="b">
        <v>1</v>
      </c>
      <c r="I136" s="6">
        <v>1</v>
      </c>
      <c r="J136" s="6">
        <v>0</v>
      </c>
      <c r="K136" s="6">
        <v>-0.2</v>
      </c>
      <c r="L136" s="6">
        <v>2</v>
      </c>
      <c r="M136" s="16" t="s">
        <v>24</v>
      </c>
      <c r="N136" s="6">
        <v>0.85855800000000004</v>
      </c>
      <c r="O136" s="6">
        <v>43</v>
      </c>
      <c r="P136" s="5">
        <v>0.64366947422367782</v>
      </c>
      <c r="Q136" s="5">
        <v>1.1343889859514309</v>
      </c>
      <c r="R136" s="5">
        <v>1.2219415398248912</v>
      </c>
      <c r="S136" s="6">
        <v>2</v>
      </c>
      <c r="T136" s="6">
        <v>2</v>
      </c>
      <c r="U136" s="42">
        <v>1.0040156047226354</v>
      </c>
      <c r="V136" s="42">
        <v>0.87827544017352621</v>
      </c>
      <c r="W136" s="6">
        <v>0.99600045586567876</v>
      </c>
      <c r="X136" s="42">
        <v>1.1365230548581993</v>
      </c>
      <c r="Y136" s="42">
        <v>1.16943659989947</v>
      </c>
      <c r="Z136" s="6">
        <v>1.19298230033471</v>
      </c>
      <c r="AA136" s="4">
        <f t="shared" si="23"/>
        <v>0.22722602377555279</v>
      </c>
      <c r="AB136" s="4">
        <f t="shared" si="23"/>
        <v>0.24897558341424697</v>
      </c>
      <c r="AC136" s="4">
        <f t="shared" si="23"/>
        <v>0.26379843194059782</v>
      </c>
      <c r="AD136" s="4">
        <f t="shared" si="37"/>
        <v>-0.23755368385088141</v>
      </c>
      <c r="AE136" s="4" t="s">
        <v>32</v>
      </c>
      <c r="AF136" s="4" t="b">
        <f t="shared" si="38"/>
        <v>1</v>
      </c>
      <c r="AG136" s="6" t="b">
        <f t="shared" si="36"/>
        <v>1</v>
      </c>
      <c r="AH136" s="61" t="str">
        <f t="shared" ref="AH136" si="40">IF(AA137&gt;AA136,"BA","WLA")</f>
        <v>WLA</v>
      </c>
    </row>
    <row r="137" spans="1:37" hidden="1" x14ac:dyDescent="0.25">
      <c r="A137" s="6">
        <v>136</v>
      </c>
      <c r="B137" s="6">
        <v>3</v>
      </c>
      <c r="C137" s="6">
        <v>4</v>
      </c>
      <c r="D137" s="6">
        <v>1</v>
      </c>
      <c r="E137" s="6">
        <v>0</v>
      </c>
      <c r="F137" s="6">
        <v>0.4</v>
      </c>
      <c r="G137" s="6">
        <v>0</v>
      </c>
      <c r="H137" s="6" t="b">
        <v>1</v>
      </c>
      <c r="I137" s="6">
        <v>1</v>
      </c>
      <c r="J137" s="6">
        <v>0</v>
      </c>
      <c r="K137" s="6">
        <v>-0.2</v>
      </c>
      <c r="L137" s="6">
        <v>2</v>
      </c>
      <c r="M137" s="16" t="s">
        <v>25</v>
      </c>
      <c r="N137" s="6">
        <v>6.78531E-2</v>
      </c>
      <c r="O137" s="6">
        <v>3</v>
      </c>
      <c r="P137" s="5">
        <v>1</v>
      </c>
      <c r="Q137" s="5">
        <v>1</v>
      </c>
      <c r="R137" s="5">
        <v>1</v>
      </c>
      <c r="S137" s="6">
        <v>3</v>
      </c>
      <c r="T137" s="6">
        <v>1</v>
      </c>
      <c r="U137" s="42">
        <v>1.1039871091080675</v>
      </c>
      <c r="V137" s="42">
        <v>1.0802211464246336</v>
      </c>
      <c r="W137" s="6">
        <v>0.90580767814211105</v>
      </c>
      <c r="X137" s="42">
        <v>1.1365230548581993</v>
      </c>
      <c r="Y137" s="42">
        <v>1.1365230548581999</v>
      </c>
      <c r="Z137" s="6">
        <v>1.1365230548581999</v>
      </c>
      <c r="AA137" s="4">
        <f t="shared" si="23"/>
        <v>4.9538729718589192E-2</v>
      </c>
      <c r="AB137" s="4">
        <f t="shared" si="23"/>
        <v>4.9538729718589747E-2</v>
      </c>
      <c r="AC137" s="4">
        <f t="shared" si="23"/>
        <v>4.9538729718589747E-2</v>
      </c>
      <c r="AD137" s="4">
        <f t="shared" si="37"/>
        <v>0</v>
      </c>
      <c r="AE137" s="4" t="s">
        <v>32</v>
      </c>
      <c r="AF137" s="4" t="b">
        <f t="shared" si="38"/>
        <v>1</v>
      </c>
      <c r="AG137" s="6" t="b">
        <f t="shared" si="36"/>
        <v>1</v>
      </c>
    </row>
    <row r="138" spans="1:37" hidden="1" x14ac:dyDescent="0.25">
      <c r="A138" s="6">
        <v>137</v>
      </c>
      <c r="B138" s="6">
        <v>3</v>
      </c>
      <c r="C138" s="6">
        <v>4</v>
      </c>
      <c r="D138" s="6">
        <v>1</v>
      </c>
      <c r="E138" s="6">
        <v>0</v>
      </c>
      <c r="F138" s="6">
        <v>0.4</v>
      </c>
      <c r="G138" s="6">
        <v>0</v>
      </c>
      <c r="H138" s="6" t="b">
        <v>1</v>
      </c>
      <c r="I138" s="6">
        <v>1</v>
      </c>
      <c r="J138" s="6">
        <v>1</v>
      </c>
      <c r="K138" s="6">
        <v>-0.2</v>
      </c>
      <c r="L138" s="6">
        <v>1</v>
      </c>
      <c r="M138" s="16" t="s">
        <v>23</v>
      </c>
      <c r="N138" s="6">
        <v>2.2789861</v>
      </c>
      <c r="O138" s="6">
        <v>126</v>
      </c>
      <c r="P138" s="5">
        <v>0.99031032806559816</v>
      </c>
      <c r="Q138" s="5">
        <v>0.8719398559240652</v>
      </c>
      <c r="R138" s="5">
        <v>1.1377498160103368</v>
      </c>
      <c r="S138" s="6">
        <v>1</v>
      </c>
      <c r="T138" s="6">
        <v>3</v>
      </c>
      <c r="U138" s="42">
        <v>0.90939343210590906</v>
      </c>
      <c r="V138" s="42">
        <v>0.73419338796270817</v>
      </c>
      <c r="W138" s="6">
        <v>1.0996340689246795</v>
      </c>
      <c r="X138" s="42">
        <v>0.92182013699920418</v>
      </c>
      <c r="Y138" s="42">
        <v>0.91627297173518696</v>
      </c>
      <c r="Z138" s="6">
        <v>0.91627297173518696</v>
      </c>
      <c r="AA138" s="4">
        <f t="shared" si="23"/>
        <v>1.3480617741491008E-2</v>
      </c>
      <c r="AB138" s="4">
        <f t="shared" si="23"/>
        <v>7.5081769750883209E-3</v>
      </c>
      <c r="AC138" s="4">
        <f t="shared" si="23"/>
        <v>7.5081769750883209E-3</v>
      </c>
      <c r="AD138" s="4">
        <f t="shared" si="37"/>
        <v>9.1833210673557805E-2</v>
      </c>
      <c r="AE138" s="4" t="s">
        <v>32</v>
      </c>
      <c r="AF138" s="4" t="b">
        <f t="shared" si="38"/>
        <v>1</v>
      </c>
      <c r="AG138" s="6" t="b">
        <f t="shared" si="36"/>
        <v>1</v>
      </c>
    </row>
    <row r="139" spans="1:37" hidden="1" x14ac:dyDescent="0.25">
      <c r="A139" s="6">
        <v>138</v>
      </c>
      <c r="B139" s="6">
        <v>3</v>
      </c>
      <c r="C139" s="6">
        <v>4</v>
      </c>
      <c r="D139" s="6">
        <v>1</v>
      </c>
      <c r="E139" s="6">
        <v>0</v>
      </c>
      <c r="F139" s="6">
        <v>0.4</v>
      </c>
      <c r="G139" s="6">
        <v>0</v>
      </c>
      <c r="H139" s="6" t="b">
        <v>1</v>
      </c>
      <c r="I139" s="6">
        <v>1</v>
      </c>
      <c r="J139" s="6">
        <v>1</v>
      </c>
      <c r="K139" s="6">
        <v>-0.2</v>
      </c>
      <c r="L139" s="6">
        <v>2</v>
      </c>
      <c r="M139" s="16" t="s">
        <v>23</v>
      </c>
      <c r="N139" s="6">
        <v>1.8438858</v>
      </c>
      <c r="O139" s="6">
        <v>108</v>
      </c>
      <c r="P139" s="5">
        <v>1.0101122426265388</v>
      </c>
      <c r="Q139" s="5">
        <v>0.90389481521940163</v>
      </c>
      <c r="R139" s="5">
        <v>1.0859929421540595</v>
      </c>
      <c r="S139" s="6">
        <v>2</v>
      </c>
      <c r="T139" s="6">
        <v>2</v>
      </c>
      <c r="U139" s="42">
        <v>0.91473932975973704</v>
      </c>
      <c r="V139" s="42">
        <v>0.72350027775818271</v>
      </c>
      <c r="W139" s="6">
        <v>1.0932076138703442</v>
      </c>
      <c r="X139" s="42">
        <v>0.73164815988712184</v>
      </c>
      <c r="Y139" s="42">
        <v>0.73280580945759899</v>
      </c>
      <c r="Z139" s="6">
        <v>0.72550310914523397</v>
      </c>
      <c r="AA139" s="4">
        <f t="shared" si="23"/>
        <v>1.113633926202473E-2</v>
      </c>
      <c r="AB139" s="4">
        <f t="shared" si="23"/>
        <v>1.2698496080842947E-2</v>
      </c>
      <c r="AC139" s="4">
        <f t="shared" si="23"/>
        <v>2.7606103430913853E-3</v>
      </c>
      <c r="AD139" s="4">
        <f t="shared" si="37"/>
        <v>6.407012318706555E-2</v>
      </c>
      <c r="AE139" s="4" t="s">
        <v>32</v>
      </c>
      <c r="AF139" s="4" t="b">
        <f t="shared" si="38"/>
        <v>1</v>
      </c>
      <c r="AG139" s="6" t="b">
        <f t="shared" si="36"/>
        <v>1</v>
      </c>
      <c r="AJ139" t="str">
        <f>IF(R139=MIN(P139:R139),"W3","no")</f>
        <v>no</v>
      </c>
    </row>
    <row r="140" spans="1:37" hidden="1" x14ac:dyDescent="0.25">
      <c r="A140" s="6">
        <v>139</v>
      </c>
      <c r="B140" s="6">
        <v>3</v>
      </c>
      <c r="C140" s="6">
        <v>4</v>
      </c>
      <c r="D140" s="6">
        <v>1</v>
      </c>
      <c r="E140" s="6">
        <v>0</v>
      </c>
      <c r="F140" s="6">
        <v>0.4</v>
      </c>
      <c r="G140" s="6">
        <v>0</v>
      </c>
      <c r="H140" s="6" t="b">
        <v>1</v>
      </c>
      <c r="I140" s="6">
        <v>1</v>
      </c>
      <c r="J140" s="6">
        <v>1</v>
      </c>
      <c r="K140" s="6">
        <v>-0.2</v>
      </c>
      <c r="L140" s="6">
        <v>2</v>
      </c>
      <c r="M140" s="16" t="s">
        <v>24</v>
      </c>
      <c r="N140" s="6">
        <v>0.64087159999999999</v>
      </c>
      <c r="O140" s="6">
        <v>36</v>
      </c>
      <c r="P140" s="5">
        <v>1.0101122426265388</v>
      </c>
      <c r="Q140" s="5">
        <v>0.90389481521940163</v>
      </c>
      <c r="R140" s="5">
        <v>1.0859929421540595</v>
      </c>
      <c r="S140" s="6">
        <v>2</v>
      </c>
      <c r="T140" s="6">
        <v>2</v>
      </c>
      <c r="U140" s="42">
        <v>0.91473932975973704</v>
      </c>
      <c r="V140" s="42">
        <v>0.72350027775818271</v>
      </c>
      <c r="W140" s="6">
        <v>1.0932076138703442</v>
      </c>
      <c r="X140" s="42">
        <v>0.73164815988712184</v>
      </c>
      <c r="Y140" s="42">
        <v>0.72651701616739806</v>
      </c>
      <c r="Z140" s="6">
        <v>0.72550310914523397</v>
      </c>
      <c r="AA140" s="4">
        <f t="shared" si="23"/>
        <v>1.113633926202473E-2</v>
      </c>
      <c r="AB140" s="4">
        <f t="shared" si="23"/>
        <v>4.1523300102860317E-3</v>
      </c>
      <c r="AC140" s="4">
        <f t="shared" si="23"/>
        <v>2.7606103430913853E-3</v>
      </c>
      <c r="AD140" s="4">
        <f t="shared" si="37"/>
        <v>6.407012318706555E-2</v>
      </c>
      <c r="AE140" s="4" t="s">
        <v>32</v>
      </c>
      <c r="AF140" s="4" t="b">
        <f t="shared" si="38"/>
        <v>1</v>
      </c>
      <c r="AG140" s="6" t="b">
        <f t="shared" si="36"/>
        <v>1</v>
      </c>
      <c r="AH140" s="61" t="str">
        <f t="shared" ref="AH140" si="41">IF(AA141&gt;AA140,"BA","WLA")</f>
        <v>WLA</v>
      </c>
    </row>
    <row r="141" spans="1:37" hidden="1" x14ac:dyDescent="0.25">
      <c r="A141" s="6">
        <v>140</v>
      </c>
      <c r="B141" s="6">
        <v>3</v>
      </c>
      <c r="C141" s="6">
        <v>4</v>
      </c>
      <c r="D141" s="6">
        <v>1</v>
      </c>
      <c r="E141" s="6">
        <v>0</v>
      </c>
      <c r="F141" s="6">
        <v>0.4</v>
      </c>
      <c r="G141" s="6">
        <v>0</v>
      </c>
      <c r="H141" s="6" t="b">
        <v>1</v>
      </c>
      <c r="I141" s="6">
        <v>1</v>
      </c>
      <c r="J141" s="6">
        <v>1</v>
      </c>
      <c r="K141" s="6">
        <v>-0.2</v>
      </c>
      <c r="L141" s="6">
        <v>2</v>
      </c>
      <c r="M141" s="16" t="s">
        <v>25</v>
      </c>
      <c r="N141" s="6">
        <v>4.8843299999999999E-2</v>
      </c>
      <c r="O141" s="6">
        <v>3</v>
      </c>
      <c r="P141" s="5">
        <v>1</v>
      </c>
      <c r="Q141" s="5">
        <v>1</v>
      </c>
      <c r="R141" s="5">
        <v>1</v>
      </c>
      <c r="S141" s="6">
        <v>2</v>
      </c>
      <c r="T141" s="6">
        <v>2</v>
      </c>
      <c r="U141" s="42">
        <v>0.92182013699920418</v>
      </c>
      <c r="V141" s="42">
        <v>0.73164815988712184</v>
      </c>
      <c r="W141" s="6">
        <v>1.0848103223859855</v>
      </c>
      <c r="X141" s="42">
        <v>0.73164815988712184</v>
      </c>
      <c r="Y141" s="42">
        <v>0.73164815988712195</v>
      </c>
      <c r="Z141" s="6">
        <v>0.73164815988712195</v>
      </c>
      <c r="AA141" s="4">
        <f t="shared" si="23"/>
        <v>0</v>
      </c>
      <c r="AB141" s="4">
        <f t="shared" si="23"/>
        <v>1.1102230246251565E-16</v>
      </c>
      <c r="AC141" s="4">
        <f t="shared" si="23"/>
        <v>1.1102230246251565E-16</v>
      </c>
      <c r="AD141" s="4">
        <f t="shared" si="37"/>
        <v>0</v>
      </c>
      <c r="AE141" s="4" t="s">
        <v>32</v>
      </c>
      <c r="AF141" s="4" t="b">
        <f t="shared" si="38"/>
        <v>1</v>
      </c>
      <c r="AG141" s="6" t="b">
        <f t="shared" si="36"/>
        <v>1</v>
      </c>
    </row>
    <row r="142" spans="1:37" hidden="1" x14ac:dyDescent="0.25">
      <c r="A142" s="6">
        <v>141</v>
      </c>
      <c r="B142" s="6">
        <v>3</v>
      </c>
      <c r="C142" s="6">
        <v>4</v>
      </c>
      <c r="D142" s="6">
        <v>1</v>
      </c>
      <c r="E142" s="6">
        <v>0</v>
      </c>
      <c r="F142" s="6">
        <v>0.4</v>
      </c>
      <c r="G142" s="6">
        <v>0</v>
      </c>
      <c r="H142" s="6" t="b">
        <v>1</v>
      </c>
      <c r="I142" s="6">
        <v>0</v>
      </c>
      <c r="J142" s="6">
        <v>0</v>
      </c>
      <c r="K142" s="6">
        <v>-0.2</v>
      </c>
      <c r="L142" s="6">
        <v>1</v>
      </c>
      <c r="M142" s="16" t="s">
        <v>23</v>
      </c>
      <c r="N142" s="6">
        <v>2.3282780000000001</v>
      </c>
      <c r="O142" s="6">
        <v>132</v>
      </c>
      <c r="P142" s="5">
        <v>1.2378474064743898</v>
      </c>
      <c r="Q142" s="5">
        <v>1.1102096178399021</v>
      </c>
      <c r="R142" s="5">
        <v>0.6519429756857078</v>
      </c>
      <c r="S142" s="6">
        <v>2</v>
      </c>
      <c r="T142" s="6">
        <v>2</v>
      </c>
      <c r="U142" s="42">
        <v>1.0007863507768961</v>
      </c>
      <c r="V142" s="42">
        <v>0.87121886873760079</v>
      </c>
      <c r="W142" s="6">
        <v>0.99921426708479211</v>
      </c>
      <c r="X142" s="42">
        <v>1.1129995918272904</v>
      </c>
      <c r="Y142" s="42">
        <v>1.1329240567050101</v>
      </c>
      <c r="Z142" s="6">
        <v>1.1329240567050101</v>
      </c>
      <c r="AA142" s="4">
        <f t="shared" si="23"/>
        <v>0.10082055903198106</v>
      </c>
      <c r="AB142" s="4">
        <f t="shared" si="23"/>
        <v>0.11663421316378653</v>
      </c>
      <c r="AC142" s="4">
        <f t="shared" si="23"/>
        <v>0.11663421316378653</v>
      </c>
      <c r="AD142" s="4">
        <f t="shared" si="37"/>
        <v>-0.23203801620952805</v>
      </c>
      <c r="AE142" s="4" t="s">
        <v>32</v>
      </c>
      <c r="AF142" s="4" t="b">
        <f t="shared" si="38"/>
        <v>1</v>
      </c>
      <c r="AG142" s="6" t="b">
        <f t="shared" si="36"/>
        <v>1</v>
      </c>
    </row>
    <row r="143" spans="1:37" hidden="1" x14ac:dyDescent="0.25">
      <c r="A143" s="6">
        <v>142</v>
      </c>
      <c r="B143" s="6">
        <v>3</v>
      </c>
      <c r="C143" s="6">
        <v>4</v>
      </c>
      <c r="D143" s="6">
        <v>1</v>
      </c>
      <c r="E143" s="6">
        <v>0</v>
      </c>
      <c r="F143" s="6">
        <v>0.4</v>
      </c>
      <c r="G143" s="6">
        <v>0</v>
      </c>
      <c r="H143" s="6" t="b">
        <v>1</v>
      </c>
      <c r="I143" s="6">
        <v>0</v>
      </c>
      <c r="J143" s="6">
        <v>0</v>
      </c>
      <c r="K143" s="6">
        <v>-0.2</v>
      </c>
      <c r="L143" s="6">
        <v>2</v>
      </c>
      <c r="M143" s="16" t="s">
        <v>23</v>
      </c>
      <c r="N143" s="6">
        <v>2.4161560999999998</v>
      </c>
      <c r="O143" s="6">
        <v>135</v>
      </c>
      <c r="P143" s="5">
        <v>1.2481640900476447</v>
      </c>
      <c r="Q143" s="5">
        <v>1.1578712812143503</v>
      </c>
      <c r="R143" s="5">
        <v>0.5939646287380046</v>
      </c>
      <c r="S143" s="6">
        <v>3</v>
      </c>
      <c r="T143" s="6">
        <v>1</v>
      </c>
      <c r="U143" s="42">
        <v>1.0046977526561438</v>
      </c>
      <c r="V143" s="42">
        <v>0.85176422864385359</v>
      </c>
      <c r="W143" s="6">
        <v>0.99532421303449292</v>
      </c>
      <c r="X143" s="42">
        <v>1.1344098318577909</v>
      </c>
      <c r="Y143" s="42">
        <v>1.11944310413213</v>
      </c>
      <c r="Z143" s="6">
        <v>1.19320606686661</v>
      </c>
      <c r="AA143" s="4">
        <f t="shared" ref="AA143:AC158" si="42">IF($L143=1,1-$U143/X143,1-$V143/X143)</f>
        <v>0.24915651757976798</v>
      </c>
      <c r="AB143" s="4">
        <f t="shared" si="42"/>
        <v>0.23911789219140323</v>
      </c>
      <c r="AC143" s="4">
        <f t="shared" si="42"/>
        <v>0.28615496325742917</v>
      </c>
      <c r="AD143" s="4">
        <f t="shared" si="37"/>
        <v>-0.27069024750799681</v>
      </c>
      <c r="AE143" s="4" t="s">
        <v>32</v>
      </c>
      <c r="AF143" s="4" t="b">
        <f t="shared" si="38"/>
        <v>1</v>
      </c>
      <c r="AG143" s="6" t="b">
        <f t="shared" si="36"/>
        <v>1</v>
      </c>
      <c r="AJ143" t="str">
        <f>IF(R143=MIN(P143:R143),"W3","no")</f>
        <v>W3</v>
      </c>
      <c r="AK143" t="str">
        <f>IF(AB143&gt;AB142,"YES","NO")</f>
        <v>YES</v>
      </c>
    </row>
    <row r="144" spans="1:37" hidden="1" x14ac:dyDescent="0.25">
      <c r="A144" s="6">
        <v>143</v>
      </c>
      <c r="B144" s="6">
        <v>3</v>
      </c>
      <c r="C144" s="6">
        <v>4</v>
      </c>
      <c r="D144" s="6">
        <v>1</v>
      </c>
      <c r="E144" s="6">
        <v>0</v>
      </c>
      <c r="F144" s="6">
        <v>0.4</v>
      </c>
      <c r="G144" s="6">
        <v>0</v>
      </c>
      <c r="H144" s="6" t="b">
        <v>1</v>
      </c>
      <c r="I144" s="6">
        <v>0</v>
      </c>
      <c r="J144" s="6">
        <v>0</v>
      </c>
      <c r="K144" s="6">
        <v>-0.2</v>
      </c>
      <c r="L144" s="6">
        <v>2</v>
      </c>
      <c r="M144" s="16" t="s">
        <v>24</v>
      </c>
      <c r="N144" s="6">
        <v>0.74101819999999996</v>
      </c>
      <c r="O144" s="6">
        <v>43</v>
      </c>
      <c r="P144" s="5">
        <v>1.2131636152570215</v>
      </c>
      <c r="Q144" s="5">
        <v>1.1494564216879619</v>
      </c>
      <c r="R144" s="5">
        <v>0.63737996305501698</v>
      </c>
      <c r="S144" s="6">
        <v>2</v>
      </c>
      <c r="T144" s="6">
        <v>2</v>
      </c>
      <c r="U144" s="42">
        <v>1.0012875989721606</v>
      </c>
      <c r="V144" s="42">
        <v>0.86993989912653436</v>
      </c>
      <c r="W144" s="6">
        <v>0.99871405680697301</v>
      </c>
      <c r="X144" s="42">
        <v>1.1344098318577909</v>
      </c>
      <c r="Y144" s="42">
        <v>1.1724322086822101</v>
      </c>
      <c r="Z144" s="6">
        <v>1.19320606686661</v>
      </c>
      <c r="AA144" s="4">
        <f t="shared" si="42"/>
        <v>0.23313437992523534</v>
      </c>
      <c r="AB144" s="4">
        <f t="shared" si="42"/>
        <v>0.25800409381082334</v>
      </c>
      <c r="AC144" s="4">
        <f t="shared" si="42"/>
        <v>0.27092232994505383</v>
      </c>
      <c r="AD144" s="4">
        <f t="shared" si="37"/>
        <v>-0.24174669129665549</v>
      </c>
      <c r="AE144" s="4" t="s">
        <v>32</v>
      </c>
      <c r="AF144" s="4" t="b">
        <f t="shared" si="38"/>
        <v>1</v>
      </c>
      <c r="AG144" s="6" t="b">
        <f t="shared" si="36"/>
        <v>1</v>
      </c>
      <c r="AH144" s="61" t="str">
        <f t="shared" ref="AH144" si="43">IF(AA145&gt;AA144,"BA","WLA")</f>
        <v>WLA</v>
      </c>
    </row>
    <row r="145" spans="1:37" hidden="1" x14ac:dyDescent="0.25">
      <c r="A145" s="6">
        <v>144</v>
      </c>
      <c r="B145" s="6">
        <v>3</v>
      </c>
      <c r="C145" s="6">
        <v>4</v>
      </c>
      <c r="D145" s="6">
        <v>1</v>
      </c>
      <c r="E145" s="6">
        <v>0</v>
      </c>
      <c r="F145" s="6">
        <v>0.4</v>
      </c>
      <c r="G145" s="6">
        <v>0</v>
      </c>
      <c r="H145" s="6" t="b">
        <v>1</v>
      </c>
      <c r="I145" s="6">
        <v>0</v>
      </c>
      <c r="J145" s="6">
        <v>0</v>
      </c>
      <c r="K145" s="6">
        <v>-0.2</v>
      </c>
      <c r="L145" s="6">
        <v>2</v>
      </c>
      <c r="M145" s="16" t="s">
        <v>25</v>
      </c>
      <c r="N145" s="6">
        <v>4.4583699999999997E-2</v>
      </c>
      <c r="O145" s="6">
        <v>3</v>
      </c>
      <c r="P145" s="5">
        <v>1</v>
      </c>
      <c r="Q145" s="5">
        <v>1</v>
      </c>
      <c r="R145" s="5">
        <v>1</v>
      </c>
      <c r="S145" s="6">
        <v>1</v>
      </c>
      <c r="T145" s="6">
        <v>3</v>
      </c>
      <c r="U145" s="42">
        <v>1.1006150048771177</v>
      </c>
      <c r="V145" s="42">
        <v>1.1269461785648232</v>
      </c>
      <c r="W145" s="6">
        <v>0.90858292460918133</v>
      </c>
      <c r="X145" s="42">
        <v>1.1344098318577909</v>
      </c>
      <c r="Y145" s="42">
        <v>1.13440983185779</v>
      </c>
      <c r="Z145" s="6">
        <v>1.13440983185779</v>
      </c>
      <c r="AA145" s="4">
        <f t="shared" si="42"/>
        <v>6.5793270503876622E-3</v>
      </c>
      <c r="AB145" s="4">
        <f t="shared" si="42"/>
        <v>6.579327050386885E-3</v>
      </c>
      <c r="AC145" s="4">
        <f t="shared" si="42"/>
        <v>6.579327050386885E-3</v>
      </c>
      <c r="AD145" s="4">
        <f t="shared" si="37"/>
        <v>0</v>
      </c>
      <c r="AE145" s="4" t="s">
        <v>32</v>
      </c>
      <c r="AF145" s="4" t="b">
        <f t="shared" si="38"/>
        <v>1</v>
      </c>
      <c r="AG145" s="6" t="b">
        <f t="shared" si="36"/>
        <v>1</v>
      </c>
    </row>
    <row r="146" spans="1:37" hidden="1" x14ac:dyDescent="0.25">
      <c r="A146" s="6">
        <v>145</v>
      </c>
      <c r="B146" s="6">
        <v>3</v>
      </c>
      <c r="C146" s="6">
        <v>4</v>
      </c>
      <c r="D146" s="6">
        <v>1</v>
      </c>
      <c r="E146" s="6">
        <v>0</v>
      </c>
      <c r="F146" s="6">
        <v>0.4</v>
      </c>
      <c r="G146" s="6">
        <v>0</v>
      </c>
      <c r="H146" s="6" t="b">
        <v>1</v>
      </c>
      <c r="I146" s="6">
        <v>0</v>
      </c>
      <c r="J146" s="6">
        <v>1</v>
      </c>
      <c r="K146" s="6">
        <v>-0.2</v>
      </c>
      <c r="L146" s="6">
        <v>1</v>
      </c>
      <c r="M146" s="16" t="s">
        <v>23</v>
      </c>
      <c r="N146" s="6">
        <v>2.3268892999999999</v>
      </c>
      <c r="O146" s="6">
        <v>132</v>
      </c>
      <c r="P146" s="5">
        <v>1.142476575002688</v>
      </c>
      <c r="Q146" s="5">
        <v>0.86455641729942379</v>
      </c>
      <c r="R146" s="5">
        <v>0.99296700769788815</v>
      </c>
      <c r="S146" s="6">
        <v>3</v>
      </c>
      <c r="T146" s="6">
        <v>1</v>
      </c>
      <c r="U146" s="42">
        <v>0.90589722227088365</v>
      </c>
      <c r="V146" s="42">
        <v>0.66893295697189448</v>
      </c>
      <c r="W146" s="6">
        <v>1.1038779846274631</v>
      </c>
      <c r="X146" s="42">
        <v>0.9174282610418506</v>
      </c>
      <c r="Y146" s="42">
        <v>0.911356492206575</v>
      </c>
      <c r="Z146" s="6">
        <v>0.911356492206575</v>
      </c>
      <c r="AA146" s="4">
        <f t="shared" si="42"/>
        <v>1.2568872423738164E-2</v>
      </c>
      <c r="AB146" s="4">
        <f t="shared" si="42"/>
        <v>5.9902683333865614E-3</v>
      </c>
      <c r="AC146" s="4">
        <f t="shared" si="42"/>
        <v>5.9902683333865614E-3</v>
      </c>
      <c r="AD146" s="4">
        <f t="shared" si="37"/>
        <v>9.4984383335125336E-2</v>
      </c>
      <c r="AE146" s="4" t="s">
        <v>32</v>
      </c>
      <c r="AF146" s="4" t="b">
        <f t="shared" si="38"/>
        <v>1</v>
      </c>
      <c r="AG146" s="6" t="b">
        <f t="shared" si="36"/>
        <v>1</v>
      </c>
    </row>
    <row r="147" spans="1:37" hidden="1" x14ac:dyDescent="0.25">
      <c r="A147" s="6">
        <v>146</v>
      </c>
      <c r="B147" s="6">
        <v>3</v>
      </c>
      <c r="C147" s="6">
        <v>4</v>
      </c>
      <c r="D147" s="6">
        <v>1</v>
      </c>
      <c r="E147" s="6">
        <v>0</v>
      </c>
      <c r="F147" s="6">
        <v>0.4</v>
      </c>
      <c r="G147" s="6">
        <v>0</v>
      </c>
      <c r="H147" s="6" t="b">
        <v>1</v>
      </c>
      <c r="I147" s="6">
        <v>0</v>
      </c>
      <c r="J147" s="6">
        <v>1</v>
      </c>
      <c r="K147" s="6">
        <v>-0.2</v>
      </c>
      <c r="L147" s="6">
        <v>2</v>
      </c>
      <c r="M147" s="16" t="s">
        <v>23</v>
      </c>
      <c r="N147" s="6">
        <v>1.6488689999999999</v>
      </c>
      <c r="O147" s="6">
        <v>96</v>
      </c>
      <c r="P147" s="5">
        <v>1.0945683785354396</v>
      </c>
      <c r="Q147" s="5">
        <v>0.92506193691175398</v>
      </c>
      <c r="R147" s="5">
        <v>0.98036968455280649</v>
      </c>
      <c r="S147" s="6">
        <v>3</v>
      </c>
      <c r="T147" s="6">
        <v>1</v>
      </c>
      <c r="U147" s="42">
        <v>0.90752121497240679</v>
      </c>
      <c r="V147" s="42">
        <v>0.66539557762100343</v>
      </c>
      <c r="W147" s="6">
        <v>1.1019026150594231</v>
      </c>
      <c r="X147" s="42">
        <v>0.70373705814223653</v>
      </c>
      <c r="Y147" s="42">
        <v>0.66546580515310405</v>
      </c>
      <c r="Z147" s="6">
        <v>0.69834266669906198</v>
      </c>
      <c r="AA147" s="4">
        <f t="shared" si="42"/>
        <v>5.4482679400810641E-2</v>
      </c>
      <c r="AB147" s="4">
        <f t="shared" si="42"/>
        <v>1.0553139102986719E-4</v>
      </c>
      <c r="AC147" s="4">
        <f t="shared" si="42"/>
        <v>4.7178971941945647E-2</v>
      </c>
      <c r="AD147" s="4">
        <f t="shared" si="37"/>
        <v>6.304558569029306E-2</v>
      </c>
      <c r="AE147" s="4" t="s">
        <v>32</v>
      </c>
      <c r="AF147" s="4" t="b">
        <f t="shared" si="38"/>
        <v>1</v>
      </c>
      <c r="AG147" s="6" t="b">
        <f t="shared" si="36"/>
        <v>1</v>
      </c>
      <c r="AJ147" t="str">
        <f>IF(R147=MIN(P147:R147),"W3","no")</f>
        <v>no</v>
      </c>
    </row>
    <row r="148" spans="1:37" hidden="1" x14ac:dyDescent="0.25">
      <c r="A148" s="6">
        <v>147</v>
      </c>
      <c r="B148" s="6">
        <v>3</v>
      </c>
      <c r="C148" s="6">
        <v>4</v>
      </c>
      <c r="D148" s="6">
        <v>1</v>
      </c>
      <c r="E148" s="6">
        <v>0</v>
      </c>
      <c r="F148" s="6">
        <v>0.4</v>
      </c>
      <c r="G148" s="6">
        <v>0</v>
      </c>
      <c r="H148" s="6" t="b">
        <v>1</v>
      </c>
      <c r="I148" s="6">
        <v>0</v>
      </c>
      <c r="J148" s="6">
        <v>1</v>
      </c>
      <c r="K148" s="6">
        <v>-0.2</v>
      </c>
      <c r="L148" s="6">
        <v>2</v>
      </c>
      <c r="M148" s="16" t="s">
        <v>24</v>
      </c>
      <c r="N148" s="6">
        <v>0.58749689999999999</v>
      </c>
      <c r="O148" s="6">
        <v>30</v>
      </c>
      <c r="P148" s="5">
        <v>1.0750352772616518</v>
      </c>
      <c r="Q148" s="5">
        <v>0.91396084287242396</v>
      </c>
      <c r="R148" s="5">
        <v>1.011003879865924</v>
      </c>
      <c r="S148" s="6">
        <v>2</v>
      </c>
      <c r="T148" s="6">
        <v>2</v>
      </c>
      <c r="U148" s="42">
        <v>0.91001260872612921</v>
      </c>
      <c r="V148" s="42">
        <v>0.69692730213622134</v>
      </c>
      <c r="W148" s="6">
        <v>1.0988858730208571</v>
      </c>
      <c r="X148" s="42">
        <v>0.70373705814223653</v>
      </c>
      <c r="Y148" s="42">
        <v>0.69923058534382698</v>
      </c>
      <c r="Z148" s="6">
        <v>0.69834266669906198</v>
      </c>
      <c r="AA148" s="4">
        <f t="shared" si="42"/>
        <v>9.6765630390304169E-3</v>
      </c>
      <c r="AB148" s="4">
        <f t="shared" si="42"/>
        <v>3.2940252555929694E-3</v>
      </c>
      <c r="AC148" s="4">
        <f t="shared" si="42"/>
        <v>2.026747942426077E-3</v>
      </c>
      <c r="AD148" s="4">
        <f t="shared" si="37"/>
        <v>5.7359438085050618E-2</v>
      </c>
      <c r="AE148" s="4" t="s">
        <v>32</v>
      </c>
      <c r="AF148" s="4" t="b">
        <f t="shared" si="38"/>
        <v>1</v>
      </c>
      <c r="AG148" s="6" t="b">
        <f t="shared" si="36"/>
        <v>1</v>
      </c>
      <c r="AH148" s="61" t="str">
        <f t="shared" ref="AH148" si="44">IF(AA149&gt;AA148,"BA","WLA")</f>
        <v>BA</v>
      </c>
    </row>
    <row r="149" spans="1:37" hidden="1" x14ac:dyDescent="0.25">
      <c r="A149" s="6">
        <v>148</v>
      </c>
      <c r="B149" s="6">
        <v>3</v>
      </c>
      <c r="C149" s="6">
        <v>4</v>
      </c>
      <c r="D149" s="6">
        <v>1</v>
      </c>
      <c r="E149" s="6">
        <v>0</v>
      </c>
      <c r="F149" s="6">
        <v>0.4</v>
      </c>
      <c r="G149" s="6">
        <v>0</v>
      </c>
      <c r="H149" s="6" t="b">
        <v>1</v>
      </c>
      <c r="I149" s="6">
        <v>0</v>
      </c>
      <c r="J149" s="6">
        <v>1</v>
      </c>
      <c r="K149" s="6">
        <v>-0.2</v>
      </c>
      <c r="L149" s="6">
        <v>2</v>
      </c>
      <c r="M149" s="16" t="s">
        <v>25</v>
      </c>
      <c r="N149" s="6">
        <v>5.6556799999999997E-2</v>
      </c>
      <c r="O149" s="6">
        <v>3</v>
      </c>
      <c r="P149" s="5">
        <v>1</v>
      </c>
      <c r="Q149" s="5">
        <v>1</v>
      </c>
      <c r="R149" s="5">
        <v>1</v>
      </c>
      <c r="S149" s="6">
        <v>3</v>
      </c>
      <c r="T149" s="6">
        <v>1</v>
      </c>
      <c r="U149" s="42">
        <v>0.91848832249020962</v>
      </c>
      <c r="V149" s="42">
        <v>0.6759836773978195</v>
      </c>
      <c r="W149" s="6">
        <v>1.0887454696090153</v>
      </c>
      <c r="X149" s="42">
        <v>0.70373705814223653</v>
      </c>
      <c r="Y149" s="42">
        <v>0.70373705814223697</v>
      </c>
      <c r="Z149" s="6">
        <v>0.70373705814223697</v>
      </c>
      <c r="AA149" s="4">
        <f t="shared" si="42"/>
        <v>3.9437145483970815E-2</v>
      </c>
      <c r="AB149" s="4">
        <f t="shared" si="42"/>
        <v>3.9437145483971481E-2</v>
      </c>
      <c r="AC149" s="4">
        <f t="shared" si="42"/>
        <v>3.9437145483971481E-2</v>
      </c>
      <c r="AD149" s="4">
        <f t="shared" si="37"/>
        <v>0</v>
      </c>
      <c r="AE149" s="4" t="s">
        <v>32</v>
      </c>
      <c r="AF149" s="4" t="b">
        <f t="shared" si="38"/>
        <v>1</v>
      </c>
      <c r="AG149" s="6" t="b">
        <f t="shared" si="36"/>
        <v>1</v>
      </c>
    </row>
    <row r="150" spans="1:37" hidden="1" x14ac:dyDescent="0.25">
      <c r="A150" s="6">
        <v>149</v>
      </c>
      <c r="B150" s="6">
        <v>3</v>
      </c>
      <c r="C150" s="6">
        <v>4</v>
      </c>
      <c r="D150" s="6">
        <v>1</v>
      </c>
      <c r="E150" s="6">
        <v>1</v>
      </c>
      <c r="F150" s="6">
        <v>0.4</v>
      </c>
      <c r="G150" s="6">
        <v>200</v>
      </c>
      <c r="H150" s="6" t="b">
        <v>1</v>
      </c>
      <c r="I150" s="6">
        <v>0.5</v>
      </c>
      <c r="J150" s="6">
        <v>0</v>
      </c>
      <c r="K150" s="6">
        <v>0</v>
      </c>
      <c r="L150" s="6">
        <v>1</v>
      </c>
      <c r="M150" s="16" t="s">
        <v>23</v>
      </c>
      <c r="N150" s="41">
        <v>69.510016800000002</v>
      </c>
      <c r="O150" s="44">
        <v>114</v>
      </c>
      <c r="P150" s="5">
        <v>0.98560350139616748</v>
      </c>
      <c r="Q150" s="5">
        <v>1.0307703039158735</v>
      </c>
      <c r="R150" s="5">
        <v>0.98362619468795898</v>
      </c>
      <c r="S150" s="6">
        <v>2</v>
      </c>
      <c r="T150" s="6">
        <v>2</v>
      </c>
      <c r="U150" s="5">
        <v>1.1968800163964419</v>
      </c>
      <c r="V150" s="5">
        <v>1.2562421764889027</v>
      </c>
      <c r="W150" s="48">
        <v>0.83550563657232169</v>
      </c>
      <c r="X150" s="42">
        <v>1.1973760239948845</v>
      </c>
      <c r="Y150" s="42">
        <v>1.2041591321917799</v>
      </c>
      <c r="Z150" s="6">
        <v>1.2041591321917799</v>
      </c>
      <c r="AA150" s="4">
        <f>IF($L150=1,1-$U150/X150,1-$V150/X150)</f>
        <v>4.1424547385515709E-4</v>
      </c>
      <c r="AB150" s="4">
        <f t="shared" si="42"/>
        <v>6.0449782763253301E-3</v>
      </c>
      <c r="AC150" s="4">
        <f t="shared" si="42"/>
        <v>6.0449782763253301E-3</v>
      </c>
      <c r="AD150" s="4">
        <f t="shared" si="37"/>
        <v>-2.0513535943915695E-2</v>
      </c>
      <c r="AE150" s="4" t="s">
        <v>32</v>
      </c>
      <c r="AF150" s="4" t="b">
        <f t="shared" si="38"/>
        <v>1</v>
      </c>
      <c r="AG150" s="6" t="b">
        <f t="shared" si="36"/>
        <v>1</v>
      </c>
    </row>
    <row r="151" spans="1:37" hidden="1" x14ac:dyDescent="0.25">
      <c r="A151" s="6">
        <v>150</v>
      </c>
      <c r="B151" s="6">
        <v>3</v>
      </c>
      <c r="C151" s="6">
        <v>4</v>
      </c>
      <c r="D151" s="6">
        <v>1</v>
      </c>
      <c r="E151" s="6">
        <v>1</v>
      </c>
      <c r="F151" s="6">
        <v>0.4</v>
      </c>
      <c r="G151" s="6">
        <v>200</v>
      </c>
      <c r="H151" s="6" t="b">
        <v>1</v>
      </c>
      <c r="I151" s="6">
        <v>0.5</v>
      </c>
      <c r="J151" s="6">
        <v>0</v>
      </c>
      <c r="K151" s="6">
        <v>0</v>
      </c>
      <c r="L151" s="6">
        <v>2</v>
      </c>
      <c r="M151" s="16" t="s">
        <v>23</v>
      </c>
      <c r="N151" s="41">
        <v>79.601694899999998</v>
      </c>
      <c r="O151" s="6">
        <v>130</v>
      </c>
      <c r="P151" s="5">
        <v>1.0301116363169169</v>
      </c>
      <c r="Q151" s="5">
        <v>1.0504760789050027</v>
      </c>
      <c r="R151" s="5">
        <v>0.91941228477808035</v>
      </c>
      <c r="S151" s="6">
        <v>3</v>
      </c>
      <c r="T151" s="6">
        <v>1</v>
      </c>
      <c r="U151" s="42">
        <v>1.2104128331006365</v>
      </c>
      <c r="V151" s="5">
        <v>1.2352962792382625</v>
      </c>
      <c r="W151" s="48">
        <v>0.82616440660032042</v>
      </c>
      <c r="X151" s="42">
        <v>1.259267697022892</v>
      </c>
      <c r="Y151" s="42">
        <v>1.25819418672906</v>
      </c>
      <c r="Z151" s="6">
        <v>1.2843089030906301</v>
      </c>
      <c r="AA151" s="4">
        <f t="shared" ref="AA151:AC214" si="45">IF($L151=1,1-$U151/X151,1-$V151/X151)</f>
        <v>1.9035998335621418E-2</v>
      </c>
      <c r="AB151" s="4">
        <f t="shared" si="42"/>
        <v>1.8199025025163684E-2</v>
      </c>
      <c r="AC151" s="4">
        <f t="shared" si="42"/>
        <v>3.8162644309652438E-2</v>
      </c>
      <c r="AD151" s="4">
        <f t="shared" si="37"/>
        <v>-5.3725143481279769E-2</v>
      </c>
      <c r="AE151" s="4" t="s">
        <v>32</v>
      </c>
      <c r="AF151" s="4" t="b">
        <f t="shared" si="38"/>
        <v>1</v>
      </c>
      <c r="AG151" s="6" t="b">
        <f t="shared" si="36"/>
        <v>1</v>
      </c>
      <c r="AJ151" t="str">
        <f>IF(R151=MIN(P151:R151),"W3","no")</f>
        <v>W3</v>
      </c>
      <c r="AK151" t="str">
        <f>IF(AB151&gt;AB150,"YES","NO")</f>
        <v>YES</v>
      </c>
    </row>
    <row r="152" spans="1:37" hidden="1" x14ac:dyDescent="0.25">
      <c r="A152" s="6">
        <v>151</v>
      </c>
      <c r="B152" s="6">
        <v>3</v>
      </c>
      <c r="C152" s="6">
        <v>4</v>
      </c>
      <c r="D152" s="6">
        <v>1</v>
      </c>
      <c r="E152" s="6">
        <v>1</v>
      </c>
      <c r="F152" s="6">
        <v>0.4</v>
      </c>
      <c r="G152" s="6">
        <v>200</v>
      </c>
      <c r="H152" s="6" t="b">
        <v>1</v>
      </c>
      <c r="I152" s="6">
        <v>0.5</v>
      </c>
      <c r="J152" s="6">
        <v>0</v>
      </c>
      <c r="K152" s="6">
        <v>0</v>
      </c>
      <c r="L152" s="6">
        <v>2</v>
      </c>
      <c r="M152" s="16" t="s">
        <v>24</v>
      </c>
      <c r="N152" s="41">
        <v>24.985341200000001</v>
      </c>
      <c r="O152" s="6">
        <v>38</v>
      </c>
      <c r="P152" s="5">
        <v>0.98537697960641812</v>
      </c>
      <c r="Q152" s="5">
        <v>1.044779004713527</v>
      </c>
      <c r="R152" s="5">
        <v>0.96984401568005496</v>
      </c>
      <c r="S152" s="6">
        <v>2</v>
      </c>
      <c r="T152" s="6">
        <v>2</v>
      </c>
      <c r="U152" s="42">
        <v>1.1970419670995827</v>
      </c>
      <c r="V152" s="5">
        <v>1.2557685930692852</v>
      </c>
      <c r="W152" s="6">
        <v>0.83539259899382412</v>
      </c>
      <c r="X152" s="42">
        <v>1.259267697022892</v>
      </c>
      <c r="Y152" s="42">
        <v>1.27267039566708</v>
      </c>
      <c r="Z152" s="6">
        <v>1.2843089030906301</v>
      </c>
      <c r="AA152" s="4">
        <f t="shared" si="45"/>
        <v>2.7786815796825293E-3</v>
      </c>
      <c r="AB152" s="4">
        <f t="shared" si="42"/>
        <v>1.3280581252882451E-2</v>
      </c>
      <c r="AC152" s="4">
        <f t="shared" si="42"/>
        <v>2.222230956482818E-2</v>
      </c>
      <c r="AD152" s="4">
        <f t="shared" si="37"/>
        <v>-2.9852669809017979E-2</v>
      </c>
      <c r="AE152" s="4" t="s">
        <v>32</v>
      </c>
      <c r="AF152" s="4" t="b">
        <f t="shared" si="38"/>
        <v>1</v>
      </c>
      <c r="AG152" s="6" t="b">
        <f t="shared" si="36"/>
        <v>1</v>
      </c>
      <c r="AH152" s="61" t="str">
        <f t="shared" ref="AH152" si="46">IF(AA153&gt;AA152,"BA","WLA")</f>
        <v>BA</v>
      </c>
    </row>
    <row r="153" spans="1:37" hidden="1" x14ac:dyDescent="0.25">
      <c r="A153" s="6">
        <v>152</v>
      </c>
      <c r="B153" s="6">
        <v>3</v>
      </c>
      <c r="C153" s="6">
        <v>4</v>
      </c>
      <c r="D153" s="6">
        <v>1</v>
      </c>
      <c r="E153" s="6">
        <v>1</v>
      </c>
      <c r="F153" s="6">
        <v>0.4</v>
      </c>
      <c r="G153" s="6">
        <v>200</v>
      </c>
      <c r="H153" s="6" t="b">
        <v>1</v>
      </c>
      <c r="I153" s="6">
        <v>0.5</v>
      </c>
      <c r="J153" s="6">
        <v>0</v>
      </c>
      <c r="K153" s="6">
        <v>0</v>
      </c>
      <c r="L153" s="6">
        <v>2</v>
      </c>
      <c r="M153" s="16" t="s">
        <v>25</v>
      </c>
      <c r="N153" s="41">
        <v>2.0655795000000001</v>
      </c>
      <c r="O153" s="6">
        <v>3</v>
      </c>
      <c r="P153" s="5">
        <v>1</v>
      </c>
      <c r="Q153" s="5">
        <v>1</v>
      </c>
      <c r="R153" s="5">
        <v>1</v>
      </c>
      <c r="S153" s="6">
        <v>3</v>
      </c>
      <c r="T153" s="6">
        <v>1</v>
      </c>
      <c r="U153" s="42">
        <v>1.2145400489160874</v>
      </c>
      <c r="V153" s="5">
        <v>1.2483434189391409</v>
      </c>
      <c r="W153" s="6">
        <v>0.82335695796317876</v>
      </c>
      <c r="X153" s="42">
        <v>1.259267697022892</v>
      </c>
      <c r="Y153" s="42">
        <v>1.25926769702289</v>
      </c>
      <c r="Z153" s="6">
        <v>1.25926769702289</v>
      </c>
      <c r="AA153" s="4">
        <f t="shared" si="45"/>
        <v>8.6751038794831148E-3</v>
      </c>
      <c r="AB153" s="4">
        <f t="shared" si="42"/>
        <v>8.6751038794815605E-3</v>
      </c>
      <c r="AC153" s="4">
        <f t="shared" si="42"/>
        <v>8.6751038794815605E-3</v>
      </c>
      <c r="AD153" s="4">
        <f t="shared" si="37"/>
        <v>0</v>
      </c>
      <c r="AE153" s="4" t="s">
        <v>32</v>
      </c>
      <c r="AF153" s="4" t="b">
        <f t="shared" si="38"/>
        <v>1</v>
      </c>
      <c r="AG153" s="6" t="b">
        <f t="shared" si="36"/>
        <v>1</v>
      </c>
    </row>
    <row r="154" spans="1:37" hidden="1" x14ac:dyDescent="0.25">
      <c r="A154" s="6">
        <v>153</v>
      </c>
      <c r="B154" s="6">
        <v>3</v>
      </c>
      <c r="C154" s="6">
        <v>4</v>
      </c>
      <c r="D154" s="6">
        <v>1</v>
      </c>
      <c r="E154" s="6">
        <v>1</v>
      </c>
      <c r="F154" s="6">
        <v>0.4</v>
      </c>
      <c r="G154" s="6">
        <v>200</v>
      </c>
      <c r="H154" s="6" t="b">
        <v>1</v>
      </c>
      <c r="I154" s="6">
        <v>0.5</v>
      </c>
      <c r="J154" s="6">
        <v>1</v>
      </c>
      <c r="K154" s="6">
        <v>0</v>
      </c>
      <c r="L154" s="6">
        <v>1</v>
      </c>
      <c r="M154" s="16" t="s">
        <v>23</v>
      </c>
      <c r="N154" s="6">
        <v>61.648990300000001</v>
      </c>
      <c r="O154" s="6">
        <v>102</v>
      </c>
      <c r="P154" s="5">
        <v>1.0429241231809405</v>
      </c>
      <c r="Q154" s="5">
        <v>0.91682942649551136</v>
      </c>
      <c r="R154" s="5">
        <v>1.040246450323548</v>
      </c>
      <c r="S154" s="6">
        <v>2</v>
      </c>
      <c r="T154" s="6">
        <v>2</v>
      </c>
      <c r="U154" s="42">
        <v>1.1249653940424396</v>
      </c>
      <c r="V154" s="42">
        <v>1.1061353606098387</v>
      </c>
      <c r="W154" s="6">
        <v>0.88891623270882125</v>
      </c>
      <c r="X154" s="42">
        <v>1.1283566012183219</v>
      </c>
      <c r="Y154" s="42">
        <v>1.1249799428907401</v>
      </c>
      <c r="Z154" s="6">
        <v>1.1249799428907401</v>
      </c>
      <c r="AA154" s="3">
        <f t="shared" si="45"/>
        <v>3.0054392132955465E-3</v>
      </c>
      <c r="AB154" s="4">
        <f t="shared" si="42"/>
        <v>1.2932540168764106E-5</v>
      </c>
      <c r="AC154" s="4">
        <f t="shared" si="42"/>
        <v>1.2932540168764106E-5</v>
      </c>
      <c r="AD154" s="4">
        <f t="shared" si="37"/>
        <v>5.5447049002992389E-2</v>
      </c>
      <c r="AE154" s="4" t="s">
        <v>32</v>
      </c>
      <c r="AF154" s="4" t="b">
        <f t="shared" si="38"/>
        <v>1</v>
      </c>
      <c r="AG154" s="6" t="b">
        <f t="shared" si="36"/>
        <v>1</v>
      </c>
    </row>
    <row r="155" spans="1:37" hidden="1" x14ac:dyDescent="0.25">
      <c r="A155" s="6">
        <v>154</v>
      </c>
      <c r="B155" s="6">
        <v>3</v>
      </c>
      <c r="C155" s="6">
        <v>4</v>
      </c>
      <c r="D155" s="6">
        <v>1</v>
      </c>
      <c r="E155" s="6">
        <v>1</v>
      </c>
      <c r="F155" s="6">
        <v>0.4</v>
      </c>
      <c r="G155" s="6">
        <v>200</v>
      </c>
      <c r="H155" s="6" t="b">
        <v>1</v>
      </c>
      <c r="I155" s="6">
        <v>0.5</v>
      </c>
      <c r="J155" s="6">
        <v>1</v>
      </c>
      <c r="K155" s="6">
        <v>0</v>
      </c>
      <c r="L155" s="6">
        <v>2</v>
      </c>
      <c r="M155" s="16" t="s">
        <v>23</v>
      </c>
      <c r="N155" s="6">
        <v>75.305504499999998</v>
      </c>
      <c r="O155" s="6">
        <v>124</v>
      </c>
      <c r="P155" s="5">
        <v>1.0607296708002245</v>
      </c>
      <c r="Q155" s="5">
        <v>0.98487026349874029</v>
      </c>
      <c r="R155" s="5">
        <v>0.95440006570103531</v>
      </c>
      <c r="S155" s="6">
        <v>3</v>
      </c>
      <c r="T155" s="6">
        <v>1</v>
      </c>
      <c r="U155" s="42">
        <v>1.1374969724313622</v>
      </c>
      <c r="V155" s="42">
        <v>1.0835505950658955</v>
      </c>
      <c r="W155" s="6">
        <v>0.879123218994186</v>
      </c>
      <c r="X155" s="42">
        <v>1.1039206669578998</v>
      </c>
      <c r="Y155" s="42">
        <v>1.0878011849979801</v>
      </c>
      <c r="Z155" s="6">
        <v>1.1070476475519</v>
      </c>
      <c r="AA155" s="3">
        <f t="shared" si="45"/>
        <v>1.8452478064514E-2</v>
      </c>
      <c r="AB155" s="4">
        <f t="shared" si="42"/>
        <v>3.907506252709636E-3</v>
      </c>
      <c r="AC155" s="4">
        <f t="shared" si="42"/>
        <v>2.122496943827612E-2</v>
      </c>
      <c r="AD155" s="4">
        <f t="shared" si="37"/>
        <v>-4.0486447200149635E-2</v>
      </c>
      <c r="AE155" s="4" t="s">
        <v>32</v>
      </c>
      <c r="AF155" s="4" t="b">
        <f t="shared" si="38"/>
        <v>1</v>
      </c>
      <c r="AG155" s="6" t="b">
        <f t="shared" si="36"/>
        <v>1</v>
      </c>
      <c r="AJ155" t="str">
        <f>IF(R155=MIN(P155:R155),"W3","no")</f>
        <v>W3</v>
      </c>
    </row>
    <row r="156" spans="1:37" hidden="1" x14ac:dyDescent="0.25">
      <c r="A156" s="6">
        <v>155</v>
      </c>
      <c r="B156" s="6">
        <v>3</v>
      </c>
      <c r="C156" s="6">
        <v>4</v>
      </c>
      <c r="D156" s="6">
        <v>1</v>
      </c>
      <c r="E156" s="6">
        <v>1</v>
      </c>
      <c r="F156" s="6">
        <v>0.4</v>
      </c>
      <c r="G156" s="6">
        <v>200</v>
      </c>
      <c r="H156" s="6" t="b">
        <v>1</v>
      </c>
      <c r="I156" s="6">
        <v>0.5</v>
      </c>
      <c r="J156" s="6">
        <v>1</v>
      </c>
      <c r="K156" s="6">
        <v>0</v>
      </c>
      <c r="L156" s="6">
        <v>2</v>
      </c>
      <c r="M156" s="16" t="s">
        <v>24</v>
      </c>
      <c r="N156" s="6">
        <v>24.8047416</v>
      </c>
      <c r="O156" s="6">
        <v>38</v>
      </c>
      <c r="P156" s="5">
        <v>1.0266253262639089</v>
      </c>
      <c r="Q156" s="5">
        <v>0.96720029247382489</v>
      </c>
      <c r="R156" s="5">
        <v>1.0061743812622663</v>
      </c>
      <c r="S156" s="6">
        <v>2</v>
      </c>
      <c r="T156" s="6">
        <v>2</v>
      </c>
      <c r="U156" s="42">
        <v>1.126285254477128</v>
      </c>
      <c r="V156" s="42">
        <v>1.1019609669033352</v>
      </c>
      <c r="W156" s="6">
        <v>0.8878745380221148</v>
      </c>
      <c r="X156" s="42">
        <v>1.1039206669578998</v>
      </c>
      <c r="Y156" s="42">
        <v>1.1032423571536301</v>
      </c>
      <c r="Z156" s="6">
        <v>1.1070476475519</v>
      </c>
      <c r="AA156" s="3">
        <f t="shared" si="45"/>
        <v>1.7752181956742774E-3</v>
      </c>
      <c r="AB156" s="4">
        <f t="shared" si="42"/>
        <v>1.1614766619374439E-3</v>
      </c>
      <c r="AC156" s="4">
        <f t="shared" si="42"/>
        <v>4.5948163656851504E-3</v>
      </c>
      <c r="AD156" s="4">
        <f t="shared" si="37"/>
        <v>2.1866471684116779E-2</v>
      </c>
      <c r="AE156" s="4" t="s">
        <v>32</v>
      </c>
      <c r="AF156" s="4" t="b">
        <f t="shared" si="38"/>
        <v>1</v>
      </c>
      <c r="AG156" s="6" t="b">
        <f t="shared" si="36"/>
        <v>1</v>
      </c>
      <c r="AH156" s="61" t="str">
        <f t="shared" ref="AH156" si="47">IF(AA157&gt;AA156,"BA","WLA")</f>
        <v>BA</v>
      </c>
    </row>
    <row r="157" spans="1:37" hidden="1" x14ac:dyDescent="0.25">
      <c r="A157" s="6">
        <v>156</v>
      </c>
      <c r="B157" s="6">
        <v>3</v>
      </c>
      <c r="C157" s="6">
        <v>4</v>
      </c>
      <c r="D157" s="6">
        <v>1</v>
      </c>
      <c r="E157" s="6">
        <v>1</v>
      </c>
      <c r="F157" s="6">
        <v>0.4</v>
      </c>
      <c r="G157" s="6">
        <v>200</v>
      </c>
      <c r="H157" s="6" t="b">
        <v>1</v>
      </c>
      <c r="I157" s="6">
        <v>0.5</v>
      </c>
      <c r="J157" s="6">
        <v>1</v>
      </c>
      <c r="K157" s="6">
        <v>0</v>
      </c>
      <c r="L157" s="6">
        <v>2</v>
      </c>
      <c r="M157" s="16" t="s">
        <v>25</v>
      </c>
      <c r="N157" s="6">
        <v>1.8842085</v>
      </c>
      <c r="O157" s="6">
        <v>3</v>
      </c>
      <c r="P157" s="5">
        <v>1</v>
      </c>
      <c r="Q157" s="5">
        <v>1</v>
      </c>
      <c r="R157" s="5">
        <v>1</v>
      </c>
      <c r="S157" s="6">
        <v>3</v>
      </c>
      <c r="T157" s="6">
        <v>1</v>
      </c>
      <c r="U157" s="42">
        <v>1.1416164137330616</v>
      </c>
      <c r="V157" s="42">
        <v>1.0927620033405647</v>
      </c>
      <c r="W157" s="6">
        <v>0.8759509656400446</v>
      </c>
      <c r="X157" s="42">
        <v>1.1039206669578998</v>
      </c>
      <c r="Y157" s="42">
        <v>1.1039206669579</v>
      </c>
      <c r="Z157" s="6">
        <v>1.1039206669579</v>
      </c>
      <c r="AA157" s="3">
        <f t="shared" si="45"/>
        <v>1.010821153306718E-2</v>
      </c>
      <c r="AB157" s="4">
        <f t="shared" si="42"/>
        <v>1.0108211533067402E-2</v>
      </c>
      <c r="AC157" s="4">
        <f t="shared" si="42"/>
        <v>1.0108211533067402E-2</v>
      </c>
      <c r="AD157" s="4">
        <f t="shared" si="37"/>
        <v>0</v>
      </c>
      <c r="AE157" s="6" t="s">
        <v>32</v>
      </c>
      <c r="AF157" s="6" t="b">
        <f t="shared" si="38"/>
        <v>1</v>
      </c>
      <c r="AG157" s="6" t="b">
        <f t="shared" si="36"/>
        <v>1</v>
      </c>
    </row>
    <row r="158" spans="1:37" hidden="1" x14ac:dyDescent="0.25">
      <c r="A158" s="6">
        <v>157</v>
      </c>
      <c r="B158" s="6">
        <v>3</v>
      </c>
      <c r="C158" s="6">
        <v>4</v>
      </c>
      <c r="D158" s="6">
        <v>1</v>
      </c>
      <c r="E158" s="6">
        <v>1</v>
      </c>
      <c r="F158" s="6">
        <v>0.4</v>
      </c>
      <c r="G158" s="6">
        <v>200</v>
      </c>
      <c r="H158" s="6" t="b">
        <v>1</v>
      </c>
      <c r="I158" s="6">
        <v>1</v>
      </c>
      <c r="J158" s="6">
        <v>0</v>
      </c>
      <c r="K158" s="6">
        <v>0</v>
      </c>
      <c r="L158" s="6">
        <v>1</v>
      </c>
      <c r="M158" s="16" t="s">
        <v>23</v>
      </c>
      <c r="N158" s="6">
        <v>76.788861900000001</v>
      </c>
      <c r="O158" s="6">
        <v>126</v>
      </c>
      <c r="P158" s="5">
        <v>0.71686004790240043</v>
      </c>
      <c r="Q158" s="5">
        <v>1.1266397702867526</v>
      </c>
      <c r="R158" s="5">
        <v>1.1565001818108471</v>
      </c>
      <c r="S158" s="6">
        <v>1</v>
      </c>
      <c r="T158" s="6">
        <v>3</v>
      </c>
      <c r="U158" s="42">
        <v>1.1682317483300557</v>
      </c>
      <c r="V158" s="42">
        <v>1.255425104636783</v>
      </c>
      <c r="W158" s="6">
        <v>0.85599454169043354</v>
      </c>
      <c r="X158" s="42">
        <v>1.206380267743925</v>
      </c>
      <c r="Y158" s="42">
        <v>1.2160742619668501</v>
      </c>
      <c r="Z158" s="6">
        <v>1.2160742619668501</v>
      </c>
      <c r="AA158" s="3">
        <f t="shared" si="45"/>
        <v>3.1622300558025174E-2</v>
      </c>
      <c r="AB158" s="4">
        <f t="shared" si="42"/>
        <v>3.9341769769401291E-2</v>
      </c>
      <c r="AC158" s="4">
        <f t="shared" si="42"/>
        <v>3.9341769769401291E-2</v>
      </c>
      <c r="AD158" s="4">
        <f t="shared" si="37"/>
        <v>-0.18875996806506642</v>
      </c>
      <c r="AE158" s="6" t="s">
        <v>32</v>
      </c>
      <c r="AF158" s="6" t="b">
        <f t="shared" si="38"/>
        <v>1</v>
      </c>
      <c r="AG158" s="6" t="b">
        <f t="shared" si="36"/>
        <v>1</v>
      </c>
    </row>
    <row r="159" spans="1:37" hidden="1" x14ac:dyDescent="0.25">
      <c r="A159" s="6">
        <v>158</v>
      </c>
      <c r="B159" s="6">
        <v>3</v>
      </c>
      <c r="C159" s="6">
        <v>4</v>
      </c>
      <c r="D159" s="6">
        <v>1</v>
      </c>
      <c r="E159" s="6">
        <v>1</v>
      </c>
      <c r="F159" s="6">
        <v>0.4</v>
      </c>
      <c r="G159" s="6">
        <v>200</v>
      </c>
      <c r="H159" s="6" t="b">
        <v>1</v>
      </c>
      <c r="I159" s="6">
        <v>1</v>
      </c>
      <c r="J159" s="6">
        <v>0</v>
      </c>
      <c r="K159" s="6">
        <v>0</v>
      </c>
      <c r="L159" s="6">
        <v>2</v>
      </c>
      <c r="M159" s="16" t="s">
        <v>23</v>
      </c>
      <c r="N159" s="6">
        <v>88.057371700000004</v>
      </c>
      <c r="O159" s="6">
        <v>142</v>
      </c>
      <c r="P159" s="5">
        <v>0.84789255284976683</v>
      </c>
      <c r="Q159" s="5">
        <v>1.0630346293999919</v>
      </c>
      <c r="R159" s="5">
        <v>1.0890728177502411</v>
      </c>
      <c r="S159" s="6">
        <v>2</v>
      </c>
      <c r="T159" s="6">
        <v>2</v>
      </c>
      <c r="U159" s="42">
        <v>1.1768846054579605</v>
      </c>
      <c r="V159" s="42">
        <v>1.2333701809619</v>
      </c>
      <c r="W159" s="6">
        <v>0.84970097778691778</v>
      </c>
      <c r="X159" s="42">
        <v>1.2907882512645028</v>
      </c>
      <c r="Y159" s="42">
        <v>1.3194258888219199</v>
      </c>
      <c r="Z159" s="6">
        <v>1.32347530884084</v>
      </c>
      <c r="AA159" s="3">
        <f t="shared" si="45"/>
        <v>4.4482950821991163E-2</v>
      </c>
      <c r="AB159" s="4">
        <f t="shared" si="45"/>
        <v>6.5222085294124987E-2</v>
      </c>
      <c r="AC159" s="4">
        <f t="shared" si="45"/>
        <v>6.8082213001660175E-2</v>
      </c>
      <c r="AD159" s="4">
        <f t="shared" si="37"/>
        <v>-0.10140496476682208</v>
      </c>
      <c r="AE159" s="6" t="s">
        <v>32</v>
      </c>
      <c r="AF159" s="6" t="b">
        <f t="shared" si="38"/>
        <v>1</v>
      </c>
      <c r="AG159" s="6" t="b">
        <f t="shared" si="36"/>
        <v>1</v>
      </c>
      <c r="AJ159" t="str">
        <f>IF(R159=MIN(P159:R159),"W3","no")</f>
        <v>no</v>
      </c>
      <c r="AK159" t="str">
        <f>IF(AB159&gt;AB158,"YES","NO")</f>
        <v>YES</v>
      </c>
    </row>
    <row r="160" spans="1:37" hidden="1" x14ac:dyDescent="0.25">
      <c r="A160" s="6">
        <v>159</v>
      </c>
      <c r="B160" s="6">
        <v>3</v>
      </c>
      <c r="C160" s="6">
        <v>4</v>
      </c>
      <c r="D160" s="6">
        <v>1</v>
      </c>
      <c r="E160" s="6">
        <v>1</v>
      </c>
      <c r="F160" s="6">
        <v>0.4</v>
      </c>
      <c r="G160" s="6">
        <v>200</v>
      </c>
      <c r="H160" s="6" t="b">
        <v>1</v>
      </c>
      <c r="I160" s="6">
        <v>1</v>
      </c>
      <c r="J160" s="6">
        <v>0</v>
      </c>
      <c r="K160" s="6">
        <v>0</v>
      </c>
      <c r="L160" s="6">
        <v>2</v>
      </c>
      <c r="M160" s="16" t="s">
        <v>24</v>
      </c>
      <c r="N160" s="6">
        <v>32.621300300000001</v>
      </c>
      <c r="O160" s="6">
        <v>49</v>
      </c>
      <c r="P160" s="5">
        <v>0.84789255284976683</v>
      </c>
      <c r="Q160" s="5">
        <v>1.0630346293999919</v>
      </c>
      <c r="R160" s="5">
        <v>1.0890728177502411</v>
      </c>
      <c r="S160" s="6">
        <v>2</v>
      </c>
      <c r="T160" s="6">
        <v>2</v>
      </c>
      <c r="U160" s="42">
        <v>1.1768846054579605</v>
      </c>
      <c r="V160" s="42">
        <v>1.2333701809619</v>
      </c>
      <c r="W160" s="6">
        <v>0.84970097778691778</v>
      </c>
      <c r="X160" s="42">
        <v>1.2907882512645028</v>
      </c>
      <c r="Y160" s="42">
        <v>1.3080421891926799</v>
      </c>
      <c r="Z160" s="6">
        <v>1.32347530884084</v>
      </c>
      <c r="AA160" s="3">
        <f t="shared" si="45"/>
        <v>4.4482950821991163E-2</v>
      </c>
      <c r="AB160" s="4">
        <f t="shared" si="45"/>
        <v>5.7086849986747956E-2</v>
      </c>
      <c r="AC160" s="4">
        <f t="shared" si="45"/>
        <v>6.8082213001660175E-2</v>
      </c>
      <c r="AD160" s="4">
        <f t="shared" si="37"/>
        <v>-0.10140496476682208</v>
      </c>
      <c r="AE160" s="6" t="s">
        <v>32</v>
      </c>
      <c r="AF160" s="6" t="b">
        <f t="shared" si="38"/>
        <v>1</v>
      </c>
      <c r="AG160" s="6" t="b">
        <f t="shared" si="36"/>
        <v>1</v>
      </c>
      <c r="AH160" s="61" t="str">
        <f>IF(AA161&gt;AA160,"BA","WLA")</f>
        <v>WLA</v>
      </c>
    </row>
    <row r="161" spans="1:37" hidden="1" x14ac:dyDescent="0.25">
      <c r="A161" s="6">
        <v>160</v>
      </c>
      <c r="B161" s="6">
        <v>3</v>
      </c>
      <c r="C161" s="6">
        <v>4</v>
      </c>
      <c r="D161" s="6">
        <v>1</v>
      </c>
      <c r="E161" s="6">
        <v>1</v>
      </c>
      <c r="F161" s="6">
        <v>0.4</v>
      </c>
      <c r="G161" s="6">
        <v>200</v>
      </c>
      <c r="H161" s="6" t="b">
        <v>1</v>
      </c>
      <c r="I161" s="6">
        <v>1</v>
      </c>
      <c r="J161" s="6">
        <v>0</v>
      </c>
      <c r="K161" s="6">
        <v>0</v>
      </c>
      <c r="L161" s="6">
        <v>2</v>
      </c>
      <c r="M161" s="16" t="s">
        <v>25</v>
      </c>
      <c r="N161" s="6">
        <v>1.8520737</v>
      </c>
      <c r="O161" s="6">
        <v>3</v>
      </c>
      <c r="P161" s="5">
        <v>1</v>
      </c>
      <c r="Q161" s="5">
        <v>1</v>
      </c>
      <c r="R161" s="5">
        <v>1</v>
      </c>
      <c r="S161" s="6">
        <v>3</v>
      </c>
      <c r="T161" s="6">
        <v>1</v>
      </c>
      <c r="U161" s="42">
        <v>1.2168427762217349</v>
      </c>
      <c r="V161" s="42">
        <v>1.2564276935345451</v>
      </c>
      <c r="W161" s="6">
        <v>0.82179885482409976</v>
      </c>
      <c r="X161" s="42">
        <v>1.2907882512645028</v>
      </c>
      <c r="Y161" s="42">
        <v>1.2907882512644999</v>
      </c>
      <c r="Z161" s="6">
        <v>1.2907882512644999</v>
      </c>
      <c r="AA161" s="3">
        <f t="shared" si="45"/>
        <v>2.6619825286058219E-2</v>
      </c>
      <c r="AB161" s="4">
        <f t="shared" si="45"/>
        <v>2.6619825286056109E-2</v>
      </c>
      <c r="AC161" s="4">
        <f t="shared" si="45"/>
        <v>2.6619825286056109E-2</v>
      </c>
      <c r="AD161" s="4">
        <f t="shared" si="37"/>
        <v>0</v>
      </c>
      <c r="AE161" s="6" t="s">
        <v>32</v>
      </c>
      <c r="AF161" s="6" t="b">
        <f t="shared" si="38"/>
        <v>1</v>
      </c>
      <c r="AG161" s="6" t="b">
        <f t="shared" si="36"/>
        <v>1</v>
      </c>
    </row>
    <row r="162" spans="1:37" hidden="1" x14ac:dyDescent="0.25">
      <c r="A162" s="6">
        <v>161</v>
      </c>
      <c r="B162" s="6">
        <v>3</v>
      </c>
      <c r="C162" s="6">
        <v>4</v>
      </c>
      <c r="D162" s="6">
        <v>1</v>
      </c>
      <c r="E162" s="6">
        <v>1</v>
      </c>
      <c r="F162" s="6">
        <v>0.4</v>
      </c>
      <c r="G162" s="6">
        <v>200</v>
      </c>
      <c r="H162" s="6" t="b">
        <v>1</v>
      </c>
      <c r="I162" s="6">
        <v>1</v>
      </c>
      <c r="J162" s="6">
        <v>1</v>
      </c>
      <c r="K162" s="6">
        <v>0</v>
      </c>
      <c r="L162" s="6">
        <v>1</v>
      </c>
      <c r="M162" s="16" t="s">
        <v>23</v>
      </c>
      <c r="N162" s="6">
        <v>62.730696399999999</v>
      </c>
      <c r="O162" s="6">
        <v>102</v>
      </c>
      <c r="P162" s="5">
        <v>0.91568465051443126</v>
      </c>
      <c r="Q162" s="5">
        <v>1.0052795495104869</v>
      </c>
      <c r="R162" s="5">
        <v>1.0790357999750817</v>
      </c>
      <c r="S162" s="6">
        <v>1</v>
      </c>
      <c r="T162" s="6">
        <v>3</v>
      </c>
      <c r="U162" s="42">
        <v>1.1037471487084312</v>
      </c>
      <c r="V162" s="42">
        <v>1.1152936372078828</v>
      </c>
      <c r="W162" s="6">
        <v>0.906004605466177</v>
      </c>
      <c r="X162" s="42">
        <v>1.1267083596553151</v>
      </c>
      <c r="Y162" s="42">
        <v>1.12474829994424</v>
      </c>
      <c r="Z162" s="6">
        <v>1.12474829994424</v>
      </c>
      <c r="AA162" s="3">
        <f t="shared" si="45"/>
        <v>2.037901889172844E-2</v>
      </c>
      <c r="AB162" s="4">
        <f t="shared" si="45"/>
        <v>1.8671867507468076E-2</v>
      </c>
      <c r="AC162" s="4">
        <f t="shared" si="45"/>
        <v>1.8671867507468076E-2</v>
      </c>
      <c r="AD162" s="4">
        <f t="shared" si="37"/>
        <v>-5.6210232990379118E-2</v>
      </c>
      <c r="AE162" s="6" t="s">
        <v>32</v>
      </c>
      <c r="AF162" s="6" t="b">
        <f t="shared" si="38"/>
        <v>1</v>
      </c>
      <c r="AG162" s="6" t="b">
        <f t="shared" si="36"/>
        <v>1</v>
      </c>
    </row>
    <row r="163" spans="1:37" hidden="1" x14ac:dyDescent="0.25">
      <c r="A163" s="6">
        <v>162</v>
      </c>
      <c r="B163" s="6">
        <v>3</v>
      </c>
      <c r="C163" s="6">
        <v>4</v>
      </c>
      <c r="D163" s="6">
        <v>1</v>
      </c>
      <c r="E163" s="6">
        <v>1</v>
      </c>
      <c r="F163" s="6">
        <v>0.4</v>
      </c>
      <c r="G163" s="6">
        <v>200</v>
      </c>
      <c r="H163" s="6" t="b">
        <v>1</v>
      </c>
      <c r="I163" s="6">
        <v>1</v>
      </c>
      <c r="J163" s="6">
        <v>1</v>
      </c>
      <c r="K163" s="6">
        <v>0</v>
      </c>
      <c r="L163" s="6">
        <v>2</v>
      </c>
      <c r="M163" s="16" t="s">
        <v>23</v>
      </c>
      <c r="N163" s="6">
        <v>81.275740799999994</v>
      </c>
      <c r="O163" s="6">
        <v>129</v>
      </c>
      <c r="P163" s="5">
        <v>0.94257742697812641</v>
      </c>
      <c r="Q163" s="5">
        <v>0.99997314651956948</v>
      </c>
      <c r="R163" s="5">
        <v>1.0574494265023044</v>
      </c>
      <c r="S163" s="6">
        <v>1</v>
      </c>
      <c r="T163" s="6">
        <v>3</v>
      </c>
      <c r="U163" s="42">
        <v>1.1043907388926719</v>
      </c>
      <c r="V163" s="42">
        <v>1.1136893294008181</v>
      </c>
      <c r="W163" s="6">
        <v>0.90547662596542566</v>
      </c>
      <c r="X163" s="42">
        <v>1.1193993002134655</v>
      </c>
      <c r="Y163" s="42">
        <v>1.13943209857386</v>
      </c>
      <c r="Z163" s="6">
        <v>1.12360526172873</v>
      </c>
      <c r="AA163" s="3">
        <f t="shared" si="45"/>
        <v>5.1009240505675013E-3</v>
      </c>
      <c r="AB163" s="4">
        <f t="shared" si="45"/>
        <v>2.2592631193435797E-2</v>
      </c>
      <c r="AC163" s="4">
        <f t="shared" si="45"/>
        <v>8.82510314401308E-3</v>
      </c>
      <c r="AD163" s="4">
        <f t="shared" si="37"/>
        <v>-3.8299617668202855E-2</v>
      </c>
      <c r="AE163" s="6" t="s">
        <v>32</v>
      </c>
      <c r="AF163" s="6" t="b">
        <f t="shared" si="38"/>
        <v>1</v>
      </c>
      <c r="AG163" s="6" t="b">
        <f t="shared" si="36"/>
        <v>1</v>
      </c>
      <c r="AJ163" t="str">
        <f>IF(R163=MIN(P163:R163),"W3","no")</f>
        <v>no</v>
      </c>
    </row>
    <row r="164" spans="1:37" hidden="1" x14ac:dyDescent="0.25">
      <c r="A164" s="6">
        <v>163</v>
      </c>
      <c r="B164" s="6">
        <v>3</v>
      </c>
      <c r="C164" s="6">
        <v>4</v>
      </c>
      <c r="D164" s="6">
        <v>1</v>
      </c>
      <c r="E164" s="6">
        <v>1</v>
      </c>
      <c r="F164" s="6">
        <v>0.4</v>
      </c>
      <c r="G164" s="6">
        <v>200</v>
      </c>
      <c r="H164" s="6" t="b">
        <v>1</v>
      </c>
      <c r="I164" s="6">
        <v>1</v>
      </c>
      <c r="J164" s="6">
        <v>1</v>
      </c>
      <c r="K164" s="6">
        <v>0</v>
      </c>
      <c r="L164" s="6">
        <v>2</v>
      </c>
      <c r="M164" s="16" t="s">
        <v>24</v>
      </c>
      <c r="N164" s="6">
        <v>28.266289700000002</v>
      </c>
      <c r="O164" s="6">
        <v>43</v>
      </c>
      <c r="P164" s="5">
        <v>1.0011149606432415</v>
      </c>
      <c r="Q164" s="5">
        <v>0.97443878140970475</v>
      </c>
      <c r="R164" s="5">
        <v>1.0244462579470541</v>
      </c>
      <c r="S164" s="6">
        <v>2</v>
      </c>
      <c r="T164" s="6">
        <v>2</v>
      </c>
      <c r="U164" s="42">
        <v>1.1246030993163965</v>
      </c>
      <c r="V164" s="42">
        <v>1.1178406769983127</v>
      </c>
      <c r="W164" s="6">
        <v>0.8892026001065283</v>
      </c>
      <c r="X164" s="42">
        <v>1.1193993002134655</v>
      </c>
      <c r="Y164" s="42">
        <v>1.11940574087859</v>
      </c>
      <c r="Z164" s="6">
        <v>1.12360526172873</v>
      </c>
      <c r="AA164" s="3">
        <f t="shared" si="45"/>
        <v>1.3923746556350203E-3</v>
      </c>
      <c r="AB164" s="4">
        <f t="shared" si="45"/>
        <v>1.3981202910831048E-3</v>
      </c>
      <c r="AC164" s="4">
        <f t="shared" si="45"/>
        <v>5.1304358628119218E-3</v>
      </c>
      <c r="AD164" s="4">
        <f t="shared" si="37"/>
        <v>1.704081239353028E-2</v>
      </c>
      <c r="AE164" s="6" t="s">
        <v>32</v>
      </c>
      <c r="AF164" s="6" t="b">
        <f t="shared" si="38"/>
        <v>1</v>
      </c>
      <c r="AG164" s="6" t="b">
        <f t="shared" si="36"/>
        <v>1</v>
      </c>
      <c r="AH164" s="61" t="str">
        <f t="shared" ref="AH164" si="48">IF(AA165&gt;AA164,"BA","WLA")</f>
        <v>WLA</v>
      </c>
    </row>
    <row r="165" spans="1:37" hidden="1" x14ac:dyDescent="0.25">
      <c r="A165" s="6">
        <v>164</v>
      </c>
      <c r="B165" s="6">
        <v>3</v>
      </c>
      <c r="C165" s="6">
        <v>4</v>
      </c>
      <c r="D165" s="6">
        <v>1</v>
      </c>
      <c r="E165" s="6">
        <v>1</v>
      </c>
      <c r="F165" s="6">
        <v>0.4</v>
      </c>
      <c r="G165" s="6">
        <v>200</v>
      </c>
      <c r="H165" s="6" t="b">
        <v>1</v>
      </c>
      <c r="I165" s="6">
        <v>1</v>
      </c>
      <c r="J165" s="6">
        <v>1</v>
      </c>
      <c r="K165" s="6">
        <v>0</v>
      </c>
      <c r="L165" s="6">
        <v>2</v>
      </c>
      <c r="M165" s="16" t="s">
        <v>25</v>
      </c>
      <c r="N165" s="6">
        <v>1.8543531</v>
      </c>
      <c r="O165" s="6">
        <v>3</v>
      </c>
      <c r="P165" s="5">
        <v>1</v>
      </c>
      <c r="Q165" s="5">
        <v>1</v>
      </c>
      <c r="R165" s="5">
        <v>1</v>
      </c>
      <c r="S165" s="6">
        <v>2</v>
      </c>
      <c r="T165" s="6">
        <v>2</v>
      </c>
      <c r="U165" s="42">
        <v>1.1267083596553151</v>
      </c>
      <c r="V165" s="42">
        <v>1.1193993002134655</v>
      </c>
      <c r="W165" s="6">
        <v>0.88754112049538891</v>
      </c>
      <c r="X165" s="42">
        <v>1.1193993002134655</v>
      </c>
      <c r="Y165" s="42">
        <v>1.1193993002134699</v>
      </c>
      <c r="Z165" s="6">
        <v>1.1193993002134699</v>
      </c>
      <c r="AA165" s="3">
        <f t="shared" si="45"/>
        <v>0</v>
      </c>
      <c r="AB165" s="4">
        <f t="shared" si="45"/>
        <v>3.9968028886505635E-15</v>
      </c>
      <c r="AC165" s="4">
        <f t="shared" si="45"/>
        <v>3.9968028886505635E-15</v>
      </c>
      <c r="AD165" s="4">
        <f t="shared" si="37"/>
        <v>0</v>
      </c>
      <c r="AE165" s="6" t="s">
        <v>32</v>
      </c>
      <c r="AF165" s="6" t="b">
        <f t="shared" si="38"/>
        <v>1</v>
      </c>
      <c r="AG165" s="6" t="b">
        <f t="shared" si="36"/>
        <v>1</v>
      </c>
    </row>
    <row r="166" spans="1:37" hidden="1" x14ac:dyDescent="0.25">
      <c r="A166" s="6">
        <v>165</v>
      </c>
      <c r="B166" s="6">
        <v>3</v>
      </c>
      <c r="C166" s="6">
        <v>4</v>
      </c>
      <c r="D166" s="6">
        <v>1</v>
      </c>
      <c r="E166" s="6">
        <v>1</v>
      </c>
      <c r="F166" s="6">
        <v>0.4</v>
      </c>
      <c r="G166" s="6">
        <v>200</v>
      </c>
      <c r="H166" s="6" t="b">
        <v>1</v>
      </c>
      <c r="I166" s="6">
        <v>0</v>
      </c>
      <c r="J166" s="6">
        <v>0</v>
      </c>
      <c r="K166" s="6">
        <v>0</v>
      </c>
      <c r="L166" s="6">
        <v>1</v>
      </c>
      <c r="M166" s="16" t="s">
        <v>23</v>
      </c>
      <c r="N166" s="6">
        <v>71.746948900000007</v>
      </c>
      <c r="O166" s="6">
        <v>120</v>
      </c>
      <c r="P166" s="5">
        <v>1.1556826245119864</v>
      </c>
      <c r="Q166" s="5">
        <v>1.1207972495481011</v>
      </c>
      <c r="R166" s="5">
        <v>0.72352012593991211</v>
      </c>
      <c r="S166" s="6">
        <v>3</v>
      </c>
      <c r="T166" s="6">
        <v>1</v>
      </c>
      <c r="U166" s="42">
        <v>1.1635372546459022</v>
      </c>
      <c r="V166" s="42">
        <v>1.1945571054449939</v>
      </c>
      <c r="W166" s="6">
        <v>0.85944820074053296</v>
      </c>
      <c r="X166" s="42">
        <v>1.2018928172955579</v>
      </c>
      <c r="Y166" s="42">
        <v>1.2112103360767099</v>
      </c>
      <c r="Z166" s="6">
        <v>1.2112103360767099</v>
      </c>
      <c r="AA166" s="3">
        <f t="shared" si="45"/>
        <v>3.1912631557247773E-2</v>
      </c>
      <c r="AB166" s="4">
        <f t="shared" si="45"/>
        <v>3.9359870049679335E-2</v>
      </c>
      <c r="AC166" s="4">
        <f t="shared" si="45"/>
        <v>3.9359870049679335E-2</v>
      </c>
      <c r="AD166" s="4">
        <f t="shared" si="37"/>
        <v>-0.18431991604005848</v>
      </c>
      <c r="AE166" s="6" t="s">
        <v>32</v>
      </c>
      <c r="AF166" s="6" t="b">
        <f t="shared" si="38"/>
        <v>1</v>
      </c>
      <c r="AG166" s="6" t="b">
        <f t="shared" si="36"/>
        <v>1</v>
      </c>
    </row>
    <row r="167" spans="1:37" hidden="1" x14ac:dyDescent="0.25">
      <c r="A167" s="6">
        <v>166</v>
      </c>
      <c r="B167" s="6">
        <v>3</v>
      </c>
      <c r="C167" s="6">
        <v>4</v>
      </c>
      <c r="D167" s="6">
        <v>1</v>
      </c>
      <c r="E167" s="6">
        <v>1</v>
      </c>
      <c r="F167" s="6">
        <v>0.4</v>
      </c>
      <c r="G167" s="6">
        <v>200</v>
      </c>
      <c r="H167" s="6" t="b">
        <v>1</v>
      </c>
      <c r="I167" s="6">
        <v>0</v>
      </c>
      <c r="J167" s="6">
        <v>0</v>
      </c>
      <c r="K167" s="6">
        <v>0</v>
      </c>
      <c r="L167" s="6">
        <v>2</v>
      </c>
      <c r="M167" s="16" t="s">
        <v>23</v>
      </c>
      <c r="N167" s="6">
        <v>94.383295599999997</v>
      </c>
      <c r="O167" s="6">
        <v>153</v>
      </c>
      <c r="P167" s="5">
        <v>1.129532134289039</v>
      </c>
      <c r="Q167" s="5">
        <v>1.1151821630198266</v>
      </c>
      <c r="R167" s="5">
        <v>0.75528570269113438</v>
      </c>
      <c r="S167" s="6">
        <v>3</v>
      </c>
      <c r="T167" s="6">
        <v>1</v>
      </c>
      <c r="U167" s="42">
        <v>1.1646565676418326</v>
      </c>
      <c r="V167" s="42">
        <v>1.1915591755291524</v>
      </c>
      <c r="W167" s="6">
        <v>0.85862221343479384</v>
      </c>
      <c r="X167" s="42">
        <v>1.3117581656600059</v>
      </c>
      <c r="Y167" s="42">
        <v>1.2892189070054501</v>
      </c>
      <c r="Z167" s="6">
        <v>1.3462032919654801</v>
      </c>
      <c r="AA167" s="3">
        <f t="shared" si="45"/>
        <v>9.1631974000616068E-2</v>
      </c>
      <c r="AB167" s="4">
        <f t="shared" si="45"/>
        <v>7.5751085363104154E-2</v>
      </c>
      <c r="AC167" s="4">
        <f t="shared" si="45"/>
        <v>0.11487426702882642</v>
      </c>
      <c r="AD167" s="4">
        <f t="shared" si="37"/>
        <v>-0.16314286487257709</v>
      </c>
      <c r="AE167" s="6" t="s">
        <v>32</v>
      </c>
      <c r="AF167" s="6" t="b">
        <f t="shared" si="38"/>
        <v>1</v>
      </c>
      <c r="AG167" s="6" t="b">
        <f t="shared" si="36"/>
        <v>1</v>
      </c>
      <c r="AJ167" t="str">
        <f>IF(R167=MIN(P167:R167),"W3","no")</f>
        <v>W3</v>
      </c>
      <c r="AK167" t="str">
        <f>IF(AB167&gt;AB166,"YES","NO")</f>
        <v>YES</v>
      </c>
    </row>
    <row r="168" spans="1:37" hidden="1" x14ac:dyDescent="0.25">
      <c r="A168" s="6">
        <v>167</v>
      </c>
      <c r="B168" s="6">
        <v>3</v>
      </c>
      <c r="C168" s="6">
        <v>4</v>
      </c>
      <c r="D168" s="6">
        <v>1</v>
      </c>
      <c r="E168" s="6">
        <v>1</v>
      </c>
      <c r="F168" s="6">
        <v>0.4</v>
      </c>
      <c r="G168" s="6">
        <v>200</v>
      </c>
      <c r="H168" s="6" t="b">
        <v>1</v>
      </c>
      <c r="I168" s="6">
        <v>0</v>
      </c>
      <c r="J168" s="6">
        <v>0</v>
      </c>
      <c r="K168" s="6">
        <v>0</v>
      </c>
      <c r="L168" s="6">
        <v>2</v>
      </c>
      <c r="M168" s="16" t="s">
        <v>24</v>
      </c>
      <c r="N168" s="6">
        <v>32.091160600000002</v>
      </c>
      <c r="O168" s="6">
        <v>49</v>
      </c>
      <c r="P168" s="5">
        <v>1.1097333281802524</v>
      </c>
      <c r="Q168" s="5">
        <v>1.0716040841163086</v>
      </c>
      <c r="R168" s="5">
        <v>0.81866258770343925</v>
      </c>
      <c r="S168" s="6">
        <v>2</v>
      </c>
      <c r="T168" s="6">
        <v>2</v>
      </c>
      <c r="U168" s="42">
        <v>1.1706077378049298</v>
      </c>
      <c r="V168" s="42">
        <v>1.2312758990614929</v>
      </c>
      <c r="W168" s="6">
        <v>0.85425712448745161</v>
      </c>
      <c r="X168" s="42">
        <v>1.3117581656600059</v>
      </c>
      <c r="Y168" s="42">
        <v>1.3322708616116501</v>
      </c>
      <c r="Z168" s="6">
        <v>1.3462032919654801</v>
      </c>
      <c r="AA168" s="3">
        <f t="shared" si="45"/>
        <v>6.1354500170402004E-2</v>
      </c>
      <c r="AB168" s="4">
        <f t="shared" si="45"/>
        <v>7.5806628712109969E-2</v>
      </c>
      <c r="AC168" s="4">
        <f t="shared" si="45"/>
        <v>8.537149893326379E-2</v>
      </c>
      <c r="AD168" s="4">
        <f t="shared" si="37"/>
        <v>-0.12089160819770724</v>
      </c>
      <c r="AE168" s="6" t="s">
        <v>32</v>
      </c>
      <c r="AF168" s="6" t="b">
        <f t="shared" si="38"/>
        <v>1</v>
      </c>
      <c r="AG168" s="6" t="b">
        <f t="shared" si="36"/>
        <v>1</v>
      </c>
      <c r="AH168" s="61" t="str">
        <f t="shared" ref="AH168" si="49">IF(AA169&gt;AA168,"BA","WLA")</f>
        <v>WLA</v>
      </c>
    </row>
    <row r="169" spans="1:37" hidden="1" x14ac:dyDescent="0.25">
      <c r="A169" s="6">
        <v>168</v>
      </c>
      <c r="B169" s="6">
        <v>3</v>
      </c>
      <c r="C169" s="6">
        <v>4</v>
      </c>
      <c r="D169" s="6">
        <v>1</v>
      </c>
      <c r="E169" s="6">
        <v>1</v>
      </c>
      <c r="F169" s="6">
        <v>0.4</v>
      </c>
      <c r="G169" s="6">
        <v>200</v>
      </c>
      <c r="H169" s="6" t="b">
        <v>1</v>
      </c>
      <c r="I169" s="6">
        <v>0</v>
      </c>
      <c r="J169" s="6">
        <v>0</v>
      </c>
      <c r="K169" s="6">
        <v>0</v>
      </c>
      <c r="L169" s="6">
        <v>2</v>
      </c>
      <c r="M169" s="16" t="s">
        <v>25</v>
      </c>
      <c r="N169" s="6">
        <v>2.1735777000000001</v>
      </c>
      <c r="O169" s="6">
        <v>3</v>
      </c>
      <c r="P169" s="5">
        <v>1</v>
      </c>
      <c r="Q169" s="5">
        <v>1</v>
      </c>
      <c r="R169" s="5">
        <v>1</v>
      </c>
      <c r="S169" s="6">
        <v>2</v>
      </c>
      <c r="T169" s="6">
        <v>2</v>
      </c>
      <c r="U169" s="42">
        <v>1.2018928172955579</v>
      </c>
      <c r="V169" s="42">
        <v>1.3117581656600059</v>
      </c>
      <c r="W169" s="6">
        <v>0.83202094696776085</v>
      </c>
      <c r="X169" s="42">
        <v>1.3117581656600059</v>
      </c>
      <c r="Y169" s="42">
        <v>1.3117581656600099</v>
      </c>
      <c r="Z169" s="6">
        <v>1.3117581656600099</v>
      </c>
      <c r="AA169" s="3">
        <f t="shared" si="45"/>
        <v>0</v>
      </c>
      <c r="AB169" s="4">
        <f t="shared" si="45"/>
        <v>2.9976021664879227E-15</v>
      </c>
      <c r="AC169" s="4">
        <f t="shared" si="45"/>
        <v>2.9976021664879227E-15</v>
      </c>
      <c r="AD169" s="4">
        <f t="shared" si="37"/>
        <v>0</v>
      </c>
      <c r="AE169" s="6" t="s">
        <v>32</v>
      </c>
      <c r="AF169" s="6" t="b">
        <f t="shared" si="38"/>
        <v>1</v>
      </c>
      <c r="AG169" s="6" t="b">
        <f t="shared" si="36"/>
        <v>1</v>
      </c>
    </row>
    <row r="170" spans="1:37" hidden="1" x14ac:dyDescent="0.25">
      <c r="A170" s="6">
        <v>169</v>
      </c>
      <c r="B170" s="6">
        <v>3</v>
      </c>
      <c r="C170" s="6">
        <v>4</v>
      </c>
      <c r="D170" s="6">
        <v>1</v>
      </c>
      <c r="E170" s="6">
        <v>1</v>
      </c>
      <c r="F170" s="6">
        <v>0.4</v>
      </c>
      <c r="G170" s="6">
        <v>200</v>
      </c>
      <c r="H170" s="6" t="b">
        <v>1</v>
      </c>
      <c r="I170" s="6">
        <v>0</v>
      </c>
      <c r="J170" s="6">
        <v>1</v>
      </c>
      <c r="K170" s="6">
        <v>0</v>
      </c>
      <c r="L170" s="6">
        <v>1</v>
      </c>
      <c r="M170" s="16" t="s">
        <v>23</v>
      </c>
      <c r="N170" s="6">
        <v>63.966077400000003</v>
      </c>
      <c r="O170" s="6">
        <v>102</v>
      </c>
      <c r="P170" s="5">
        <v>1.0786466774618757</v>
      </c>
      <c r="Q170" s="5">
        <v>1.0011246304023329</v>
      </c>
      <c r="R170" s="5">
        <v>0.92022869213579117</v>
      </c>
      <c r="S170" s="6">
        <v>3</v>
      </c>
      <c r="T170" s="6">
        <v>1</v>
      </c>
      <c r="U170" s="42">
        <v>1.0983645798247896</v>
      </c>
      <c r="V170" s="42">
        <v>1.0214247159956287</v>
      </c>
      <c r="W170" s="6">
        <v>0.91044450847051106</v>
      </c>
      <c r="X170" s="42">
        <v>1.1210558707956277</v>
      </c>
      <c r="Y170" s="42">
        <v>1.1186204714433401</v>
      </c>
      <c r="Z170" s="6">
        <v>1.1186204714433401</v>
      </c>
      <c r="AA170" s="3">
        <f t="shared" si="45"/>
        <v>2.0240999188322117E-2</v>
      </c>
      <c r="AB170" s="4">
        <f t="shared" si="45"/>
        <v>1.8107921440427943E-2</v>
      </c>
      <c r="AC170" s="4">
        <f t="shared" si="45"/>
        <v>1.8107921440427943E-2</v>
      </c>
      <c r="AD170" s="4">
        <f t="shared" si="37"/>
        <v>-5.3180871909472481E-2</v>
      </c>
      <c r="AE170" s="6" t="s">
        <v>32</v>
      </c>
      <c r="AF170" s="6" t="b">
        <f t="shared" si="38"/>
        <v>1</v>
      </c>
      <c r="AG170" s="6" t="b">
        <f t="shared" si="36"/>
        <v>1</v>
      </c>
    </row>
    <row r="171" spans="1:37" hidden="1" x14ac:dyDescent="0.25">
      <c r="A171" s="6">
        <v>170</v>
      </c>
      <c r="B171" s="6">
        <v>3</v>
      </c>
      <c r="C171" s="6">
        <v>4</v>
      </c>
      <c r="D171" s="6">
        <v>1</v>
      </c>
      <c r="E171" s="6">
        <v>1</v>
      </c>
      <c r="F171" s="6">
        <v>0.4</v>
      </c>
      <c r="G171" s="6">
        <v>200</v>
      </c>
      <c r="H171" s="6" t="b">
        <v>1</v>
      </c>
      <c r="I171" s="6">
        <v>0</v>
      </c>
      <c r="J171" s="6">
        <v>1</v>
      </c>
      <c r="K171" s="6">
        <v>0</v>
      </c>
      <c r="L171" s="6">
        <v>2</v>
      </c>
      <c r="M171" s="16" t="s">
        <v>23</v>
      </c>
      <c r="N171" s="6">
        <v>79.424988299999995</v>
      </c>
      <c r="O171" s="6">
        <v>129</v>
      </c>
      <c r="P171" s="5">
        <v>1.0572323759737396</v>
      </c>
      <c r="Q171" s="5">
        <v>1.036710534072681</v>
      </c>
      <c r="R171" s="5">
        <v>0.90605708995357936</v>
      </c>
      <c r="S171" s="6">
        <v>3</v>
      </c>
      <c r="T171" s="6">
        <v>1</v>
      </c>
      <c r="U171" s="42">
        <v>1.0991288196937856</v>
      </c>
      <c r="V171" s="42">
        <v>1.0190445283079683</v>
      </c>
      <c r="W171" s="6">
        <v>0.90981146348122999</v>
      </c>
      <c r="X171" s="42">
        <v>1.0797438684713823</v>
      </c>
      <c r="Y171" s="42">
        <v>1.0357439370794299</v>
      </c>
      <c r="Z171" s="6">
        <v>1.08557696896152</v>
      </c>
      <c r="AA171" s="3">
        <f t="shared" si="45"/>
        <v>5.6216424965068179E-2</v>
      </c>
      <c r="AB171" s="4">
        <f t="shared" si="45"/>
        <v>1.6123105502842905E-2</v>
      </c>
      <c r="AC171" s="4">
        <f t="shared" si="45"/>
        <v>6.1287630961071038E-2</v>
      </c>
      <c r="AD171" s="4">
        <f t="shared" si="37"/>
        <v>-6.2628606697613762E-2</v>
      </c>
      <c r="AE171" s="6" t="s">
        <v>32</v>
      </c>
      <c r="AF171" s="6" t="b">
        <f t="shared" si="38"/>
        <v>1</v>
      </c>
      <c r="AG171" s="6" t="b">
        <f t="shared" si="36"/>
        <v>1</v>
      </c>
      <c r="AJ171" t="str">
        <f>IF(R171=MIN(P171:R171),"W3","no")</f>
        <v>W3</v>
      </c>
    </row>
    <row r="172" spans="1:37" hidden="1" x14ac:dyDescent="0.25">
      <c r="A172" s="6">
        <v>171</v>
      </c>
      <c r="B172" s="6">
        <v>3</v>
      </c>
      <c r="C172" s="6">
        <v>4</v>
      </c>
      <c r="D172" s="6">
        <v>1</v>
      </c>
      <c r="E172" s="6">
        <v>1</v>
      </c>
      <c r="F172" s="6">
        <v>0.4</v>
      </c>
      <c r="G172" s="6">
        <v>200</v>
      </c>
      <c r="H172" s="6" t="b">
        <v>1</v>
      </c>
      <c r="I172" s="6">
        <v>0</v>
      </c>
      <c r="J172" s="6">
        <v>1</v>
      </c>
      <c r="K172" s="6">
        <v>0</v>
      </c>
      <c r="L172" s="6">
        <v>2</v>
      </c>
      <c r="M172" s="16" t="s">
        <v>24</v>
      </c>
      <c r="N172" s="6">
        <v>27.804304800000001</v>
      </c>
      <c r="O172" s="6">
        <v>43</v>
      </c>
      <c r="P172" s="5">
        <v>1.0407211833140699</v>
      </c>
      <c r="Q172" s="5">
        <v>0.98079413546296479</v>
      </c>
      <c r="R172" s="5">
        <v>0.97848468122296539</v>
      </c>
      <c r="S172" s="6">
        <v>2</v>
      </c>
      <c r="T172" s="6">
        <v>2</v>
      </c>
      <c r="U172" s="42">
        <v>1.1181787897518616</v>
      </c>
      <c r="V172" s="42">
        <v>1.0760653421095876</v>
      </c>
      <c r="W172" s="6">
        <v>0.8943113651993998</v>
      </c>
      <c r="X172" s="42">
        <v>1.0797438684713823</v>
      </c>
      <c r="Y172" s="42">
        <v>1.08088327947312</v>
      </c>
      <c r="Z172" s="6">
        <v>1.08557696896152</v>
      </c>
      <c r="AA172" s="3">
        <f t="shared" si="45"/>
        <v>3.4068508923347229E-3</v>
      </c>
      <c r="AB172" s="4">
        <f t="shared" si="45"/>
        <v>4.4574076174820343E-3</v>
      </c>
      <c r="AC172" s="4">
        <f t="shared" si="45"/>
        <v>8.7618171017679325E-3</v>
      </c>
      <c r="AD172" s="4">
        <f t="shared" si="37"/>
        <v>-2.714745554271325E-2</v>
      </c>
      <c r="AE172" s="6" t="s">
        <v>32</v>
      </c>
      <c r="AF172" s="6" t="b">
        <f t="shared" si="38"/>
        <v>1</v>
      </c>
      <c r="AG172" s="6" t="b">
        <f t="shared" si="36"/>
        <v>1</v>
      </c>
      <c r="AH172" s="61" t="str">
        <f t="shared" ref="AH172" si="50">IF(AA173&gt;AA172,"BA","WLA")</f>
        <v>BA</v>
      </c>
    </row>
    <row r="173" spans="1:37" hidden="1" x14ac:dyDescent="0.25">
      <c r="A173" s="6">
        <v>172</v>
      </c>
      <c r="B173" s="6">
        <v>3</v>
      </c>
      <c r="C173" s="6">
        <v>4</v>
      </c>
      <c r="D173" s="6">
        <v>1</v>
      </c>
      <c r="E173" s="6">
        <v>1</v>
      </c>
      <c r="F173" s="6">
        <v>0.4</v>
      </c>
      <c r="G173" s="6">
        <v>200</v>
      </c>
      <c r="H173" s="6" t="b">
        <v>1</v>
      </c>
      <c r="I173" s="6">
        <v>0</v>
      </c>
      <c r="J173" s="6">
        <v>1</v>
      </c>
      <c r="K173" s="6">
        <v>0</v>
      </c>
      <c r="L173" s="6">
        <v>2</v>
      </c>
      <c r="M173" s="16" t="s">
        <v>25</v>
      </c>
      <c r="N173" s="6">
        <v>1.8139661</v>
      </c>
      <c r="O173" s="6">
        <v>3</v>
      </c>
      <c r="P173" s="5">
        <v>1</v>
      </c>
      <c r="Q173" s="5">
        <v>1</v>
      </c>
      <c r="R173" s="5">
        <v>1</v>
      </c>
      <c r="S173" s="6">
        <v>3</v>
      </c>
      <c r="T173" s="6">
        <v>1</v>
      </c>
      <c r="U173" s="42">
        <v>1.1060574144021342</v>
      </c>
      <c r="V173" s="42">
        <v>1.0368940757386551</v>
      </c>
      <c r="W173" s="6">
        <v>0.90411219795541786</v>
      </c>
      <c r="X173" s="42">
        <v>1.0797438684713823</v>
      </c>
      <c r="Y173" s="42">
        <v>1.07974386847138</v>
      </c>
      <c r="Z173" s="6">
        <v>1.07974386847138</v>
      </c>
      <c r="AA173" s="3">
        <f t="shared" si="45"/>
        <v>3.9685145694219659E-2</v>
      </c>
      <c r="AB173" s="4">
        <f t="shared" si="45"/>
        <v>3.9685145694217661E-2</v>
      </c>
      <c r="AC173" s="4">
        <f t="shared" si="45"/>
        <v>3.9685145694217661E-2</v>
      </c>
      <c r="AD173" s="4">
        <f t="shared" si="37"/>
        <v>0</v>
      </c>
      <c r="AE173" s="6" t="s">
        <v>32</v>
      </c>
      <c r="AF173" s="6" t="b">
        <f t="shared" si="38"/>
        <v>1</v>
      </c>
      <c r="AG173" s="6" t="b">
        <f t="shared" si="36"/>
        <v>1</v>
      </c>
    </row>
    <row r="174" spans="1:37" hidden="1" x14ac:dyDescent="0.25">
      <c r="A174" s="6">
        <v>173</v>
      </c>
      <c r="B174" s="6">
        <v>3</v>
      </c>
      <c r="C174" s="6">
        <v>4</v>
      </c>
      <c r="D174" s="6">
        <v>1</v>
      </c>
      <c r="E174" s="6">
        <v>1</v>
      </c>
      <c r="F174" s="6">
        <v>0.4</v>
      </c>
      <c r="G174" s="6">
        <v>200</v>
      </c>
      <c r="H174" s="6" t="b">
        <v>1</v>
      </c>
      <c r="I174" s="6">
        <v>0.5</v>
      </c>
      <c r="J174" s="6">
        <v>0</v>
      </c>
      <c r="K174" s="6">
        <v>0.2</v>
      </c>
      <c r="L174" s="6">
        <v>1</v>
      </c>
      <c r="M174" s="16" t="s">
        <v>23</v>
      </c>
      <c r="N174" s="6">
        <v>70.493667000000002</v>
      </c>
      <c r="O174" s="6">
        <v>114</v>
      </c>
      <c r="P174" s="5">
        <v>0.98560350139616748</v>
      </c>
      <c r="Q174" s="5">
        <v>1.0307703039158735</v>
      </c>
      <c r="R174" s="5">
        <v>0.98362619468795898</v>
      </c>
      <c r="S174" s="6">
        <v>2</v>
      </c>
      <c r="T174" s="6">
        <v>2</v>
      </c>
      <c r="U174" s="42">
        <v>1.1968800163964419</v>
      </c>
      <c r="V174" s="42">
        <v>1.2562421764889027</v>
      </c>
      <c r="W174" s="6">
        <v>0.83550563657232169</v>
      </c>
      <c r="X174" s="42">
        <v>1.1973760239948845</v>
      </c>
      <c r="Y174" s="42">
        <v>1.2041591321917799</v>
      </c>
      <c r="Z174" s="6">
        <v>1.2041591321917799</v>
      </c>
      <c r="AA174" s="3">
        <f t="shared" si="45"/>
        <v>4.1424547385515709E-4</v>
      </c>
      <c r="AB174" s="4">
        <f t="shared" si="45"/>
        <v>6.0449782763253301E-3</v>
      </c>
      <c r="AC174" s="4">
        <f t="shared" si="45"/>
        <v>6.0449782763253301E-3</v>
      </c>
      <c r="AD174" s="4">
        <f t="shared" si="37"/>
        <v>-2.0513535943915695E-2</v>
      </c>
      <c r="AE174" s="6" t="s">
        <v>32</v>
      </c>
      <c r="AF174" s="6" t="b">
        <f t="shared" si="38"/>
        <v>1</v>
      </c>
      <c r="AG174" s="6" t="b">
        <f t="shared" si="36"/>
        <v>1</v>
      </c>
    </row>
    <row r="175" spans="1:37" hidden="1" x14ac:dyDescent="0.25">
      <c r="A175" s="6">
        <v>174</v>
      </c>
      <c r="B175" s="6">
        <v>3</v>
      </c>
      <c r="C175" s="6">
        <v>4</v>
      </c>
      <c r="D175" s="6">
        <v>1</v>
      </c>
      <c r="E175" s="6">
        <v>1</v>
      </c>
      <c r="F175" s="6">
        <v>0.4</v>
      </c>
      <c r="G175" s="6">
        <v>200</v>
      </c>
      <c r="H175" s="6" t="b">
        <v>1</v>
      </c>
      <c r="I175" s="6">
        <v>0.5</v>
      </c>
      <c r="J175" s="6">
        <v>0</v>
      </c>
      <c r="K175" s="6">
        <v>0.2</v>
      </c>
      <c r="L175" s="6">
        <v>2</v>
      </c>
      <c r="M175" s="16" t="s">
        <v>23</v>
      </c>
      <c r="N175" s="6">
        <v>79.964494200000004</v>
      </c>
      <c r="O175" s="6">
        <v>130</v>
      </c>
      <c r="P175" s="5">
        <v>1.0301116363169169</v>
      </c>
      <c r="Q175" s="5">
        <v>1.0504760789050027</v>
      </c>
      <c r="R175" s="5">
        <v>0.91941228477808035</v>
      </c>
      <c r="S175" s="6">
        <v>3</v>
      </c>
      <c r="T175" s="6">
        <v>1</v>
      </c>
      <c r="U175" s="42">
        <v>1.2104128331006365</v>
      </c>
      <c r="V175" s="42">
        <v>1.2352962792382625</v>
      </c>
      <c r="W175" s="6">
        <v>0.82616440660032042</v>
      </c>
      <c r="X175" s="42">
        <v>1.259267697022892</v>
      </c>
      <c r="Y175" s="42">
        <v>1.25819418672906</v>
      </c>
      <c r="Z175" s="6">
        <v>1.2843089030906301</v>
      </c>
      <c r="AA175" s="3">
        <f t="shared" si="45"/>
        <v>1.9035998335621418E-2</v>
      </c>
      <c r="AB175" s="4">
        <f t="shared" si="45"/>
        <v>1.8199025025163684E-2</v>
      </c>
      <c r="AC175" s="4">
        <f t="shared" si="45"/>
        <v>3.8162644309652438E-2</v>
      </c>
      <c r="AD175" s="4">
        <f t="shared" si="37"/>
        <v>-5.3725143481279769E-2</v>
      </c>
      <c r="AE175" s="6" t="s">
        <v>32</v>
      </c>
      <c r="AF175" s="6" t="b">
        <f t="shared" si="38"/>
        <v>1</v>
      </c>
      <c r="AG175" s="6" t="b">
        <f t="shared" si="36"/>
        <v>1</v>
      </c>
      <c r="AJ175" t="str">
        <f>IF(R175=MIN(P175:R175),"W3","no")</f>
        <v>W3</v>
      </c>
      <c r="AK175" t="str">
        <f>IF(AB175&gt;AB174,"YES","NO")</f>
        <v>YES</v>
      </c>
    </row>
    <row r="176" spans="1:37" hidden="1" x14ac:dyDescent="0.25">
      <c r="A176" s="6">
        <v>175</v>
      </c>
      <c r="B176" s="6">
        <v>3</v>
      </c>
      <c r="C176" s="6">
        <v>4</v>
      </c>
      <c r="D176" s="6">
        <v>1</v>
      </c>
      <c r="E176" s="6">
        <v>1</v>
      </c>
      <c r="F176" s="6">
        <v>0.4</v>
      </c>
      <c r="G176" s="6">
        <v>200</v>
      </c>
      <c r="H176" s="6" t="b">
        <v>1</v>
      </c>
      <c r="I176" s="6">
        <v>0.5</v>
      </c>
      <c r="J176" s="6">
        <v>0</v>
      </c>
      <c r="K176" s="6">
        <v>0.2</v>
      </c>
      <c r="L176" s="6">
        <v>2</v>
      </c>
      <c r="M176" s="16" t="s">
        <v>24</v>
      </c>
      <c r="N176" s="6">
        <v>25.521865699999999</v>
      </c>
      <c r="O176" s="6">
        <v>38</v>
      </c>
      <c r="P176" s="5">
        <v>0.98537697960641812</v>
      </c>
      <c r="Q176" s="5">
        <v>1.044779004713527</v>
      </c>
      <c r="R176" s="5">
        <v>0.96984401568005496</v>
      </c>
      <c r="S176" s="6">
        <v>2</v>
      </c>
      <c r="T176" s="6">
        <v>2</v>
      </c>
      <c r="U176" s="42">
        <v>1.1970419670995827</v>
      </c>
      <c r="V176" s="42">
        <v>1.2557685930692852</v>
      </c>
      <c r="W176" s="6">
        <v>0.83539259899382412</v>
      </c>
      <c r="X176" s="42">
        <v>1.259267697022892</v>
      </c>
      <c r="Y176" s="42">
        <v>1.27267039566708</v>
      </c>
      <c r="Z176" s="6">
        <v>1.2843089030906301</v>
      </c>
      <c r="AA176" s="3">
        <f t="shared" si="45"/>
        <v>2.7786815796825293E-3</v>
      </c>
      <c r="AB176" s="4">
        <f t="shared" si="45"/>
        <v>1.3280581252882451E-2</v>
      </c>
      <c r="AC176" s="4">
        <f t="shared" si="45"/>
        <v>2.222230956482818E-2</v>
      </c>
      <c r="AD176" s="4">
        <f t="shared" si="37"/>
        <v>-2.9852669809017979E-2</v>
      </c>
      <c r="AE176" s="6" t="s">
        <v>32</v>
      </c>
      <c r="AF176" s="6" t="b">
        <f t="shared" si="38"/>
        <v>1</v>
      </c>
      <c r="AG176" s="6" t="b">
        <f t="shared" si="36"/>
        <v>1</v>
      </c>
      <c r="AH176" s="61" t="str">
        <f t="shared" ref="AH176" si="51">IF(AA177&gt;AA176,"BA","WLA")</f>
        <v>BA</v>
      </c>
    </row>
    <row r="177" spans="1:37" hidden="1" x14ac:dyDescent="0.25">
      <c r="A177" s="6">
        <v>176</v>
      </c>
      <c r="B177" s="6">
        <v>3</v>
      </c>
      <c r="C177" s="6">
        <v>4</v>
      </c>
      <c r="D177" s="6">
        <v>1</v>
      </c>
      <c r="E177" s="6">
        <v>1</v>
      </c>
      <c r="F177" s="6">
        <v>0.4</v>
      </c>
      <c r="G177" s="6">
        <v>200</v>
      </c>
      <c r="H177" s="6" t="b">
        <v>1</v>
      </c>
      <c r="I177" s="6">
        <v>0.5</v>
      </c>
      <c r="J177" s="6">
        <v>0</v>
      </c>
      <c r="K177" s="6">
        <v>0.2</v>
      </c>
      <c r="L177" s="6">
        <v>2</v>
      </c>
      <c r="M177" s="16" t="s">
        <v>25</v>
      </c>
      <c r="N177" s="6">
        <v>2.0901215999999998</v>
      </c>
      <c r="O177" s="6">
        <v>3</v>
      </c>
      <c r="P177" s="5">
        <v>1</v>
      </c>
      <c r="Q177" s="5">
        <v>1</v>
      </c>
      <c r="R177" s="5">
        <v>1</v>
      </c>
      <c r="S177" s="6">
        <v>3</v>
      </c>
      <c r="T177" s="6">
        <v>1</v>
      </c>
      <c r="U177" s="42">
        <v>1.2145400489160874</v>
      </c>
      <c r="V177" s="42">
        <v>1.2483434189391409</v>
      </c>
      <c r="W177" s="6">
        <v>0.82335695796317876</v>
      </c>
      <c r="X177" s="42">
        <v>1.259267697022892</v>
      </c>
      <c r="Y177" s="42">
        <v>1.25926769702289</v>
      </c>
      <c r="Z177" s="6">
        <v>1.25926769702289</v>
      </c>
      <c r="AA177" s="3">
        <f t="shared" si="45"/>
        <v>8.6751038794831148E-3</v>
      </c>
      <c r="AB177" s="4">
        <f t="shared" si="45"/>
        <v>8.6751038794815605E-3</v>
      </c>
      <c r="AC177" s="4">
        <f t="shared" si="45"/>
        <v>8.6751038794815605E-3</v>
      </c>
      <c r="AD177" s="4">
        <f t="shared" si="37"/>
        <v>0</v>
      </c>
      <c r="AE177" s="6" t="s">
        <v>32</v>
      </c>
      <c r="AF177" s="6" t="b">
        <f t="shared" si="38"/>
        <v>1</v>
      </c>
      <c r="AG177" s="6" t="b">
        <f t="shared" si="36"/>
        <v>1</v>
      </c>
    </row>
    <row r="178" spans="1:37" hidden="1" x14ac:dyDescent="0.25">
      <c r="A178" s="6">
        <v>177</v>
      </c>
      <c r="B178" s="6">
        <v>3</v>
      </c>
      <c r="C178" s="6">
        <v>4</v>
      </c>
      <c r="D178" s="6">
        <v>1</v>
      </c>
      <c r="E178" s="6">
        <v>1</v>
      </c>
      <c r="F178" s="6">
        <v>0.4</v>
      </c>
      <c r="G178" s="6">
        <v>200</v>
      </c>
      <c r="H178" s="6" t="b">
        <v>1</v>
      </c>
      <c r="I178" s="6">
        <v>0.5</v>
      </c>
      <c r="J178" s="6">
        <v>1</v>
      </c>
      <c r="K178" s="6">
        <v>0.2</v>
      </c>
      <c r="L178" s="6">
        <v>1</v>
      </c>
      <c r="M178" s="16" t="s">
        <v>23</v>
      </c>
      <c r="N178" s="6">
        <v>62.736510899999999</v>
      </c>
      <c r="O178" s="6">
        <v>102</v>
      </c>
      <c r="P178" s="5">
        <v>1.0429241231809405</v>
      </c>
      <c r="Q178" s="5">
        <v>0.91682942649551136</v>
      </c>
      <c r="R178" s="5">
        <v>1.040246450323548</v>
      </c>
      <c r="S178" s="6">
        <v>2</v>
      </c>
      <c r="T178" s="6">
        <v>2</v>
      </c>
      <c r="U178" s="42">
        <v>1.1249653940424396</v>
      </c>
      <c r="V178" s="42">
        <v>1.1061353606098387</v>
      </c>
      <c r="W178" s="6">
        <v>0.88891623270882125</v>
      </c>
      <c r="X178" s="42">
        <v>1.1283566012183219</v>
      </c>
      <c r="Y178" s="42">
        <v>1.1249799428907401</v>
      </c>
      <c r="Z178" s="6">
        <v>1.1249799428907401</v>
      </c>
      <c r="AA178" s="3">
        <f t="shared" si="45"/>
        <v>3.0054392132955465E-3</v>
      </c>
      <c r="AB178" s="4">
        <f t="shared" si="45"/>
        <v>1.2932540168764106E-5</v>
      </c>
      <c r="AC178" s="4">
        <f t="shared" si="45"/>
        <v>1.2932540168764106E-5</v>
      </c>
      <c r="AD178" s="4">
        <f t="shared" si="37"/>
        <v>5.5447049002992389E-2</v>
      </c>
      <c r="AE178" s="6" t="s">
        <v>32</v>
      </c>
      <c r="AF178" s="6" t="b">
        <f t="shared" si="38"/>
        <v>1</v>
      </c>
      <c r="AG178" s="6" t="b">
        <f t="shared" si="36"/>
        <v>1</v>
      </c>
    </row>
    <row r="179" spans="1:37" hidden="1" x14ac:dyDescent="0.25">
      <c r="A179" s="6">
        <v>178</v>
      </c>
      <c r="B179" s="6">
        <v>3</v>
      </c>
      <c r="C179" s="6">
        <v>4</v>
      </c>
      <c r="D179" s="6">
        <v>1</v>
      </c>
      <c r="E179" s="6">
        <v>1</v>
      </c>
      <c r="F179" s="6">
        <v>0.4</v>
      </c>
      <c r="G179" s="6">
        <v>200</v>
      </c>
      <c r="H179" s="6" t="b">
        <v>1</v>
      </c>
      <c r="I179" s="6">
        <v>0.5</v>
      </c>
      <c r="J179" s="6">
        <v>1</v>
      </c>
      <c r="K179" s="6">
        <v>0.2</v>
      </c>
      <c r="L179" s="6">
        <v>2</v>
      </c>
      <c r="M179" s="16" t="s">
        <v>23</v>
      </c>
      <c r="N179" s="6">
        <v>75.913803099999996</v>
      </c>
      <c r="O179" s="6">
        <v>124</v>
      </c>
      <c r="P179" s="5">
        <v>1.0607296708002245</v>
      </c>
      <c r="Q179" s="5">
        <v>0.98487026349874029</v>
      </c>
      <c r="R179" s="5">
        <v>0.95440006570103531</v>
      </c>
      <c r="S179" s="6">
        <v>3</v>
      </c>
      <c r="T179" s="6">
        <v>1</v>
      </c>
      <c r="U179" s="42">
        <v>1.1374969724313622</v>
      </c>
      <c r="V179" s="42">
        <v>1.0835505950658955</v>
      </c>
      <c r="W179" s="6">
        <v>0.879123218994186</v>
      </c>
      <c r="X179" s="42">
        <v>1.1039206669578998</v>
      </c>
      <c r="Y179" s="42">
        <v>1.0878011849979801</v>
      </c>
      <c r="Z179" s="6">
        <v>1.1070476475519</v>
      </c>
      <c r="AA179" s="3">
        <f t="shared" si="45"/>
        <v>1.8452478064514E-2</v>
      </c>
      <c r="AB179" s="4">
        <f t="shared" si="45"/>
        <v>3.907506252709636E-3</v>
      </c>
      <c r="AC179" s="4">
        <f t="shared" si="45"/>
        <v>2.122496943827612E-2</v>
      </c>
      <c r="AD179" s="4">
        <f t="shared" si="37"/>
        <v>-4.0486447200149635E-2</v>
      </c>
      <c r="AE179" s="6" t="s">
        <v>32</v>
      </c>
      <c r="AF179" s="6" t="b">
        <f t="shared" si="38"/>
        <v>1</v>
      </c>
      <c r="AG179" s="6" t="b">
        <f t="shared" si="36"/>
        <v>1</v>
      </c>
      <c r="AJ179" t="str">
        <f>IF(R179=MIN(P179:R179),"W3","no")</f>
        <v>W3</v>
      </c>
    </row>
    <row r="180" spans="1:37" hidden="1" x14ac:dyDescent="0.25">
      <c r="A180" s="6">
        <v>179</v>
      </c>
      <c r="B180" s="6">
        <v>3</v>
      </c>
      <c r="C180" s="6">
        <v>4</v>
      </c>
      <c r="D180" s="6">
        <v>1</v>
      </c>
      <c r="E180" s="6">
        <v>1</v>
      </c>
      <c r="F180" s="6">
        <v>0.4</v>
      </c>
      <c r="G180" s="6">
        <v>200</v>
      </c>
      <c r="H180" s="6" t="b">
        <v>1</v>
      </c>
      <c r="I180" s="6">
        <v>0.5</v>
      </c>
      <c r="J180" s="6">
        <v>1</v>
      </c>
      <c r="K180" s="6">
        <v>0.2</v>
      </c>
      <c r="L180" s="6">
        <v>2</v>
      </c>
      <c r="M180" s="16" t="s">
        <v>24</v>
      </c>
      <c r="N180" s="6">
        <v>25.410890500000001</v>
      </c>
      <c r="O180" s="6">
        <v>38</v>
      </c>
      <c r="P180" s="5">
        <v>1.0266253262639089</v>
      </c>
      <c r="Q180" s="5">
        <v>0.96720029247382489</v>
      </c>
      <c r="R180" s="5">
        <v>1.0061743812622663</v>
      </c>
      <c r="S180" s="6">
        <v>2</v>
      </c>
      <c r="T180" s="6">
        <v>2</v>
      </c>
      <c r="U180" s="42">
        <v>1.126285254477128</v>
      </c>
      <c r="V180" s="42">
        <v>1.1019609669033352</v>
      </c>
      <c r="W180" s="6">
        <v>0.8878745380221148</v>
      </c>
      <c r="X180" s="42">
        <v>1.1039206669578998</v>
      </c>
      <c r="Y180" s="42">
        <v>1.1032423571536301</v>
      </c>
      <c r="Z180" s="6">
        <v>1.1070476475519</v>
      </c>
      <c r="AA180" s="3">
        <f t="shared" si="45"/>
        <v>1.7752181956742774E-3</v>
      </c>
      <c r="AB180" s="4">
        <f t="shared" si="45"/>
        <v>1.1614766619374439E-3</v>
      </c>
      <c r="AC180" s="4">
        <f t="shared" si="45"/>
        <v>4.5948163656851504E-3</v>
      </c>
      <c r="AD180" s="4">
        <f t="shared" si="37"/>
        <v>2.1866471684116779E-2</v>
      </c>
      <c r="AE180" s="6" t="s">
        <v>32</v>
      </c>
      <c r="AF180" s="6" t="b">
        <f t="shared" si="38"/>
        <v>1</v>
      </c>
      <c r="AG180" s="6" t="b">
        <f t="shared" si="36"/>
        <v>1</v>
      </c>
      <c r="AH180" s="61" t="str">
        <f t="shared" ref="AH180" si="52">IF(AA181&gt;AA180,"BA","WLA")</f>
        <v>BA</v>
      </c>
    </row>
    <row r="181" spans="1:37" hidden="1" x14ac:dyDescent="0.25">
      <c r="A181" s="6">
        <v>180</v>
      </c>
      <c r="B181" s="6">
        <v>3</v>
      </c>
      <c r="C181" s="6">
        <v>4</v>
      </c>
      <c r="D181" s="6">
        <v>1</v>
      </c>
      <c r="E181" s="6">
        <v>1</v>
      </c>
      <c r="F181" s="6">
        <v>0.4</v>
      </c>
      <c r="G181" s="6">
        <v>200</v>
      </c>
      <c r="H181" s="6" t="b">
        <v>1</v>
      </c>
      <c r="I181" s="6">
        <v>0.5</v>
      </c>
      <c r="J181" s="6">
        <v>1</v>
      </c>
      <c r="K181" s="6">
        <v>0.2</v>
      </c>
      <c r="L181" s="6">
        <v>2</v>
      </c>
      <c r="M181" s="16" t="s">
        <v>25</v>
      </c>
      <c r="N181" s="6">
        <v>1.8436494999999999</v>
      </c>
      <c r="O181" s="6">
        <v>3</v>
      </c>
      <c r="P181" s="5">
        <v>1</v>
      </c>
      <c r="Q181" s="5">
        <v>1</v>
      </c>
      <c r="R181" s="5">
        <v>1</v>
      </c>
      <c r="S181" s="6">
        <v>3</v>
      </c>
      <c r="T181" s="6">
        <v>1</v>
      </c>
      <c r="U181" s="42">
        <v>1.1416164137330616</v>
      </c>
      <c r="V181" s="42">
        <v>1.0927620033405647</v>
      </c>
      <c r="W181" s="6">
        <v>0.8759509656400446</v>
      </c>
      <c r="X181" s="42">
        <v>1.1039206669578998</v>
      </c>
      <c r="Y181" s="42">
        <v>1.1039206669579</v>
      </c>
      <c r="Z181" s="6">
        <v>1.1039206669579</v>
      </c>
      <c r="AA181" s="3">
        <f t="shared" si="45"/>
        <v>1.010821153306718E-2</v>
      </c>
      <c r="AB181" s="4">
        <f t="shared" si="45"/>
        <v>1.0108211533067402E-2</v>
      </c>
      <c r="AC181" s="4">
        <f t="shared" si="45"/>
        <v>1.0108211533067402E-2</v>
      </c>
      <c r="AD181" s="4">
        <f t="shared" si="37"/>
        <v>0</v>
      </c>
      <c r="AE181" s="6" t="s">
        <v>32</v>
      </c>
      <c r="AF181" s="6" t="b">
        <f t="shared" si="38"/>
        <v>1</v>
      </c>
      <c r="AG181" s="6" t="b">
        <f t="shared" si="36"/>
        <v>1</v>
      </c>
    </row>
    <row r="182" spans="1:37" hidden="1" x14ac:dyDescent="0.25">
      <c r="A182" s="6">
        <v>181</v>
      </c>
      <c r="B182" s="6">
        <v>3</v>
      </c>
      <c r="C182" s="6">
        <v>4</v>
      </c>
      <c r="D182" s="6">
        <v>1</v>
      </c>
      <c r="E182" s="6">
        <v>1</v>
      </c>
      <c r="F182" s="6">
        <v>0.4</v>
      </c>
      <c r="G182" s="6">
        <v>200</v>
      </c>
      <c r="H182" s="6" t="b">
        <v>1</v>
      </c>
      <c r="I182" s="6">
        <v>1</v>
      </c>
      <c r="J182" s="6">
        <v>0</v>
      </c>
      <c r="K182" s="6">
        <v>0.2</v>
      </c>
      <c r="L182" s="6">
        <v>1</v>
      </c>
      <c r="M182" s="16" t="s">
        <v>23</v>
      </c>
      <c r="N182" s="6">
        <v>77.764724099999995</v>
      </c>
      <c r="O182" s="6">
        <v>126</v>
      </c>
      <c r="P182" s="5">
        <v>0.71686004790240043</v>
      </c>
      <c r="Q182" s="5">
        <v>1.1266397702867526</v>
      </c>
      <c r="R182" s="5">
        <v>1.1565001818108471</v>
      </c>
      <c r="S182" s="6">
        <v>1</v>
      </c>
      <c r="T182" s="6">
        <v>3</v>
      </c>
      <c r="U182" s="42">
        <v>1.1682317483300557</v>
      </c>
      <c r="V182" s="42">
        <v>1.255425104636783</v>
      </c>
      <c r="W182" s="6">
        <v>0.85599454169043354</v>
      </c>
      <c r="X182" s="42">
        <v>1.206380267743925</v>
      </c>
      <c r="Y182" s="42">
        <v>1.2160742619668501</v>
      </c>
      <c r="Z182" s="6">
        <v>1.2160742619668501</v>
      </c>
      <c r="AA182" s="3">
        <f t="shared" si="45"/>
        <v>3.1622300558025174E-2</v>
      </c>
      <c r="AB182" s="4">
        <f t="shared" si="45"/>
        <v>3.9341769769401291E-2</v>
      </c>
      <c r="AC182" s="4">
        <f t="shared" si="45"/>
        <v>3.9341769769401291E-2</v>
      </c>
      <c r="AD182" s="4">
        <f t="shared" si="37"/>
        <v>-0.18875996806506642</v>
      </c>
      <c r="AE182" s="6" t="s">
        <v>32</v>
      </c>
      <c r="AF182" s="6" t="b">
        <f t="shared" si="38"/>
        <v>1</v>
      </c>
      <c r="AG182" s="6" t="b">
        <f t="shared" si="36"/>
        <v>1</v>
      </c>
    </row>
    <row r="183" spans="1:37" hidden="1" x14ac:dyDescent="0.25">
      <c r="A183" s="6">
        <v>182</v>
      </c>
      <c r="B183" s="6">
        <v>3</v>
      </c>
      <c r="C183" s="6">
        <v>4</v>
      </c>
      <c r="D183" s="6">
        <v>1</v>
      </c>
      <c r="E183" s="6">
        <v>1</v>
      </c>
      <c r="F183" s="6">
        <v>0.4</v>
      </c>
      <c r="G183" s="6">
        <v>200</v>
      </c>
      <c r="H183" s="6" t="b">
        <v>1</v>
      </c>
      <c r="I183" s="6">
        <v>1</v>
      </c>
      <c r="J183" s="6">
        <v>0</v>
      </c>
      <c r="K183" s="6">
        <v>0.2</v>
      </c>
      <c r="L183" s="6">
        <v>2</v>
      </c>
      <c r="M183" s="16" t="s">
        <v>23</v>
      </c>
      <c r="N183" s="6">
        <v>88.177448999999996</v>
      </c>
      <c r="O183" s="6">
        <v>142</v>
      </c>
      <c r="P183" s="5">
        <v>0.84789255284976683</v>
      </c>
      <c r="Q183" s="5">
        <v>1.0630346293999919</v>
      </c>
      <c r="R183" s="5">
        <v>1.0890728177502411</v>
      </c>
      <c r="S183" s="6">
        <v>2</v>
      </c>
      <c r="T183" s="6">
        <v>2</v>
      </c>
      <c r="U183" s="42">
        <v>1.1768846054579605</v>
      </c>
      <c r="V183" s="42">
        <v>1.2333701809619</v>
      </c>
      <c r="W183" s="6">
        <v>0.84970097778691778</v>
      </c>
      <c r="X183" s="42">
        <v>1.2907882512645028</v>
      </c>
      <c r="Y183" s="42">
        <v>1.3194258888219199</v>
      </c>
      <c r="Z183" s="6">
        <v>1.32347530884084</v>
      </c>
      <c r="AA183" s="3">
        <f t="shared" si="45"/>
        <v>4.4482950821991163E-2</v>
      </c>
      <c r="AB183" s="4">
        <f t="shared" si="45"/>
        <v>6.5222085294124987E-2</v>
      </c>
      <c r="AC183" s="4">
        <f t="shared" si="45"/>
        <v>6.8082213001660175E-2</v>
      </c>
      <c r="AD183" s="4">
        <f t="shared" si="37"/>
        <v>-0.10140496476682208</v>
      </c>
      <c r="AE183" s="6" t="s">
        <v>32</v>
      </c>
      <c r="AF183" s="6" t="b">
        <f t="shared" si="38"/>
        <v>1</v>
      </c>
      <c r="AG183" s="6" t="b">
        <f t="shared" si="36"/>
        <v>1</v>
      </c>
      <c r="AJ183" t="str">
        <f>IF(R183=MIN(P183:R183),"W3","no")</f>
        <v>no</v>
      </c>
      <c r="AK183" t="str">
        <f>IF(AB183&gt;AB182,"YES","NO")</f>
        <v>YES</v>
      </c>
    </row>
    <row r="184" spans="1:37" hidden="1" x14ac:dyDescent="0.25">
      <c r="A184" s="6">
        <v>183</v>
      </c>
      <c r="B184" s="6">
        <v>3</v>
      </c>
      <c r="C184" s="6">
        <v>4</v>
      </c>
      <c r="D184" s="6">
        <v>1</v>
      </c>
      <c r="E184" s="6">
        <v>1</v>
      </c>
      <c r="F184" s="6">
        <v>0.4</v>
      </c>
      <c r="G184" s="6">
        <v>200</v>
      </c>
      <c r="H184" s="6" t="b">
        <v>1</v>
      </c>
      <c r="I184" s="6">
        <v>1</v>
      </c>
      <c r="J184" s="6">
        <v>0</v>
      </c>
      <c r="K184" s="6">
        <v>0.2</v>
      </c>
      <c r="L184" s="6">
        <v>2</v>
      </c>
      <c r="M184" s="16" t="s">
        <v>24</v>
      </c>
      <c r="N184" s="6">
        <v>32.248420000000003</v>
      </c>
      <c r="O184" s="6">
        <v>49</v>
      </c>
      <c r="P184" s="5">
        <v>0.84789255284976683</v>
      </c>
      <c r="Q184" s="5">
        <v>1.0630346293999919</v>
      </c>
      <c r="R184" s="5">
        <v>1.0890728177502411</v>
      </c>
      <c r="S184" s="6">
        <v>2</v>
      </c>
      <c r="T184" s="6">
        <v>2</v>
      </c>
      <c r="U184" s="42">
        <v>1.1768846054579605</v>
      </c>
      <c r="V184" s="42">
        <v>1.2333701809619</v>
      </c>
      <c r="W184" s="6">
        <v>0.84970097778691778</v>
      </c>
      <c r="X184" s="42">
        <v>1.2907882512645028</v>
      </c>
      <c r="Y184" s="42">
        <v>1.3080421891926799</v>
      </c>
      <c r="Z184" s="6">
        <v>1.32347530884084</v>
      </c>
      <c r="AA184" s="3">
        <f t="shared" si="45"/>
        <v>4.4482950821991163E-2</v>
      </c>
      <c r="AB184" s="4">
        <f t="shared" si="45"/>
        <v>5.7086849986747956E-2</v>
      </c>
      <c r="AC184" s="4">
        <f t="shared" si="45"/>
        <v>6.8082213001660175E-2</v>
      </c>
      <c r="AD184" s="4">
        <f t="shared" si="37"/>
        <v>-0.10140496476682208</v>
      </c>
      <c r="AE184" s="6" t="s">
        <v>32</v>
      </c>
      <c r="AF184" s="6" t="b">
        <f t="shared" si="38"/>
        <v>1</v>
      </c>
      <c r="AG184" s="6" t="b">
        <f t="shared" si="36"/>
        <v>1</v>
      </c>
      <c r="AH184" s="61" t="str">
        <f t="shared" ref="AH184" si="53">IF(AA185&gt;AA184,"BA","WLA")</f>
        <v>WLA</v>
      </c>
    </row>
    <row r="185" spans="1:37" hidden="1" x14ac:dyDescent="0.25">
      <c r="A185" s="6">
        <v>184</v>
      </c>
      <c r="B185" s="6">
        <v>3</v>
      </c>
      <c r="C185" s="6">
        <v>4</v>
      </c>
      <c r="D185" s="6">
        <v>1</v>
      </c>
      <c r="E185" s="6">
        <v>1</v>
      </c>
      <c r="F185" s="6">
        <v>0.4</v>
      </c>
      <c r="G185" s="6">
        <v>200</v>
      </c>
      <c r="H185" s="6" t="b">
        <v>1</v>
      </c>
      <c r="I185" s="6">
        <v>1</v>
      </c>
      <c r="J185" s="6">
        <v>0</v>
      </c>
      <c r="K185" s="6">
        <v>0.2</v>
      </c>
      <c r="L185" s="6">
        <v>2</v>
      </c>
      <c r="M185" s="16" t="s">
        <v>25</v>
      </c>
      <c r="N185" s="6">
        <v>1.8536987</v>
      </c>
      <c r="O185" s="6">
        <v>3</v>
      </c>
      <c r="P185" s="5">
        <v>1</v>
      </c>
      <c r="Q185" s="5">
        <v>1</v>
      </c>
      <c r="R185" s="5">
        <v>1</v>
      </c>
      <c r="S185" s="6">
        <v>3</v>
      </c>
      <c r="T185" s="6">
        <v>1</v>
      </c>
      <c r="U185" s="42">
        <v>1.2168427762217349</v>
      </c>
      <c r="V185" s="42">
        <v>1.2564276935345451</v>
      </c>
      <c r="W185" s="6">
        <v>0.82179885482409976</v>
      </c>
      <c r="X185" s="42">
        <v>1.2907882512645028</v>
      </c>
      <c r="Y185" s="42">
        <v>1.2907882512644999</v>
      </c>
      <c r="Z185" s="6">
        <v>1.2907882512644999</v>
      </c>
      <c r="AA185" s="3">
        <f t="shared" si="45"/>
        <v>2.6619825286058219E-2</v>
      </c>
      <c r="AB185" s="4">
        <f t="shared" si="45"/>
        <v>2.6619825286056109E-2</v>
      </c>
      <c r="AC185" s="4">
        <f t="shared" si="45"/>
        <v>2.6619825286056109E-2</v>
      </c>
      <c r="AD185" s="4">
        <f t="shared" si="37"/>
        <v>0</v>
      </c>
      <c r="AE185" s="6" t="s">
        <v>32</v>
      </c>
      <c r="AF185" s="6" t="b">
        <f t="shared" si="38"/>
        <v>1</v>
      </c>
      <c r="AG185" s="6" t="b">
        <f t="shared" si="36"/>
        <v>1</v>
      </c>
    </row>
    <row r="186" spans="1:37" hidden="1" x14ac:dyDescent="0.25">
      <c r="A186" s="6">
        <v>185</v>
      </c>
      <c r="B186" s="6">
        <v>3</v>
      </c>
      <c r="C186" s="6">
        <v>4</v>
      </c>
      <c r="D186" s="6">
        <v>1</v>
      </c>
      <c r="E186" s="6">
        <v>1</v>
      </c>
      <c r="F186" s="6">
        <v>0.4</v>
      </c>
      <c r="G186" s="6">
        <v>200</v>
      </c>
      <c r="H186" s="6" t="b">
        <v>1</v>
      </c>
      <c r="I186" s="6">
        <v>1</v>
      </c>
      <c r="J186" s="6">
        <v>1</v>
      </c>
      <c r="K186" s="6">
        <v>0.2</v>
      </c>
      <c r="L186" s="6">
        <v>1</v>
      </c>
      <c r="M186" s="16" t="s">
        <v>23</v>
      </c>
      <c r="N186" s="6">
        <v>62.573536799999999</v>
      </c>
      <c r="O186" s="6">
        <v>102</v>
      </c>
      <c r="P186" s="5">
        <v>0.91568465051443126</v>
      </c>
      <c r="Q186" s="5">
        <v>1.0052795495104869</v>
      </c>
      <c r="R186" s="5">
        <v>1.0790357999750817</v>
      </c>
      <c r="S186" s="6">
        <v>1</v>
      </c>
      <c r="T186" s="6">
        <v>3</v>
      </c>
      <c r="U186" s="42">
        <v>1.1037471487084312</v>
      </c>
      <c r="V186" s="42">
        <v>1.1152936372078828</v>
      </c>
      <c r="W186" s="6">
        <v>0.906004605466177</v>
      </c>
      <c r="X186" s="42">
        <v>1.1267083596553151</v>
      </c>
      <c r="Y186" s="42">
        <v>1.12474829994424</v>
      </c>
      <c r="Z186" s="6">
        <v>1.12474829994424</v>
      </c>
      <c r="AA186" s="3">
        <f t="shared" si="45"/>
        <v>2.037901889172844E-2</v>
      </c>
      <c r="AB186" s="4">
        <f t="shared" si="45"/>
        <v>1.8671867507468076E-2</v>
      </c>
      <c r="AC186" s="4">
        <f t="shared" si="45"/>
        <v>1.8671867507468076E-2</v>
      </c>
      <c r="AD186" s="4">
        <f t="shared" si="37"/>
        <v>-5.6210232990379118E-2</v>
      </c>
      <c r="AE186" s="6" t="s">
        <v>32</v>
      </c>
      <c r="AF186" s="6" t="b">
        <f t="shared" si="38"/>
        <v>1</v>
      </c>
      <c r="AG186" s="6" t="b">
        <f t="shared" si="36"/>
        <v>1</v>
      </c>
    </row>
    <row r="187" spans="1:37" hidden="1" x14ac:dyDescent="0.25">
      <c r="A187" s="6">
        <v>186</v>
      </c>
      <c r="B187" s="6">
        <v>3</v>
      </c>
      <c r="C187" s="6">
        <v>4</v>
      </c>
      <c r="D187" s="6">
        <v>1</v>
      </c>
      <c r="E187" s="6">
        <v>1</v>
      </c>
      <c r="F187" s="6">
        <v>0.4</v>
      </c>
      <c r="G187" s="6">
        <v>200</v>
      </c>
      <c r="H187" s="6" t="b">
        <v>1</v>
      </c>
      <c r="I187" s="6">
        <v>1</v>
      </c>
      <c r="J187" s="6">
        <v>1</v>
      </c>
      <c r="K187" s="6">
        <v>0.2</v>
      </c>
      <c r="L187" s="6">
        <v>2</v>
      </c>
      <c r="M187" s="16" t="s">
        <v>23</v>
      </c>
      <c r="N187" s="6">
        <v>78.899053499999994</v>
      </c>
      <c r="O187" s="6">
        <v>129</v>
      </c>
      <c r="P187" s="5">
        <v>0.94257742697812641</v>
      </c>
      <c r="Q187" s="5">
        <v>0.99997314651956948</v>
      </c>
      <c r="R187" s="5">
        <v>1.0574494265023044</v>
      </c>
      <c r="S187" s="6">
        <v>1</v>
      </c>
      <c r="T187" s="6">
        <v>3</v>
      </c>
      <c r="U187" s="42">
        <v>1.1043907388926719</v>
      </c>
      <c r="V187" s="42">
        <v>1.1136893294008181</v>
      </c>
      <c r="W187" s="6">
        <v>0.90547662596542566</v>
      </c>
      <c r="X187" s="42">
        <v>1.1193993002134655</v>
      </c>
      <c r="Y187" s="42">
        <v>1.13943209857386</v>
      </c>
      <c r="Z187" s="6">
        <v>1.12360526172873</v>
      </c>
      <c r="AA187" s="3">
        <f t="shared" si="45"/>
        <v>5.1009240505675013E-3</v>
      </c>
      <c r="AB187" s="4">
        <f t="shared" si="45"/>
        <v>2.2592631193435797E-2</v>
      </c>
      <c r="AC187" s="4">
        <f t="shared" si="45"/>
        <v>8.82510314401308E-3</v>
      </c>
      <c r="AD187" s="4">
        <f t="shared" si="37"/>
        <v>-3.8299617668202855E-2</v>
      </c>
      <c r="AE187" s="6" t="s">
        <v>32</v>
      </c>
      <c r="AF187" s="6" t="b">
        <f t="shared" si="38"/>
        <v>1</v>
      </c>
      <c r="AG187" s="6" t="b">
        <f t="shared" si="36"/>
        <v>1</v>
      </c>
      <c r="AJ187" t="str">
        <f>IF(R187=MIN(P187:R187),"W3","no")</f>
        <v>no</v>
      </c>
    </row>
    <row r="188" spans="1:37" hidden="1" x14ac:dyDescent="0.25">
      <c r="A188" s="6">
        <v>187</v>
      </c>
      <c r="B188" s="6">
        <v>3</v>
      </c>
      <c r="C188" s="6">
        <v>4</v>
      </c>
      <c r="D188" s="6">
        <v>1</v>
      </c>
      <c r="E188" s="6">
        <v>1</v>
      </c>
      <c r="F188" s="6">
        <v>0.4</v>
      </c>
      <c r="G188" s="6">
        <v>200</v>
      </c>
      <c r="H188" s="6" t="b">
        <v>1</v>
      </c>
      <c r="I188" s="6">
        <v>1</v>
      </c>
      <c r="J188" s="6">
        <v>1</v>
      </c>
      <c r="K188" s="6">
        <v>0.2</v>
      </c>
      <c r="L188" s="6">
        <v>2</v>
      </c>
      <c r="M188" s="16" t="s">
        <v>24</v>
      </c>
      <c r="N188" s="6">
        <v>28.242057200000001</v>
      </c>
      <c r="O188" s="6">
        <v>43</v>
      </c>
      <c r="P188" s="5">
        <v>1.0011149606432415</v>
      </c>
      <c r="Q188" s="5">
        <v>0.97443878140970475</v>
      </c>
      <c r="R188" s="5">
        <v>1.0244462579470541</v>
      </c>
      <c r="S188" s="6">
        <v>2</v>
      </c>
      <c r="T188" s="6">
        <v>2</v>
      </c>
      <c r="U188" s="42">
        <v>1.1246030993163965</v>
      </c>
      <c r="V188" s="42">
        <v>1.1178406769983127</v>
      </c>
      <c r="W188" s="6">
        <v>0.8892026001065283</v>
      </c>
      <c r="X188" s="42">
        <v>1.1193993002134655</v>
      </c>
      <c r="Y188" s="42">
        <v>1.11940574087859</v>
      </c>
      <c r="Z188" s="6">
        <v>1.12360526172873</v>
      </c>
      <c r="AA188" s="3">
        <f t="shared" si="45"/>
        <v>1.3923746556350203E-3</v>
      </c>
      <c r="AB188" s="4">
        <f t="shared" si="45"/>
        <v>1.3981202910831048E-3</v>
      </c>
      <c r="AC188" s="4">
        <f t="shared" si="45"/>
        <v>5.1304358628119218E-3</v>
      </c>
      <c r="AD188" s="4">
        <f t="shared" si="37"/>
        <v>1.704081239353028E-2</v>
      </c>
      <c r="AE188" s="6" t="s">
        <v>32</v>
      </c>
      <c r="AF188" s="6" t="b">
        <f t="shared" si="38"/>
        <v>1</v>
      </c>
      <c r="AG188" s="6" t="b">
        <f t="shared" si="36"/>
        <v>1</v>
      </c>
      <c r="AH188" s="61" t="str">
        <f t="shared" ref="AH188" si="54">IF(AA189&gt;AA188,"BA","WLA")</f>
        <v>WLA</v>
      </c>
    </row>
    <row r="189" spans="1:37" hidden="1" x14ac:dyDescent="0.25">
      <c r="A189" s="6">
        <v>188</v>
      </c>
      <c r="B189" s="6">
        <v>3</v>
      </c>
      <c r="C189" s="6">
        <v>4</v>
      </c>
      <c r="D189" s="6">
        <v>1</v>
      </c>
      <c r="E189" s="6">
        <v>1</v>
      </c>
      <c r="F189" s="6">
        <v>0.4</v>
      </c>
      <c r="G189" s="6">
        <v>200</v>
      </c>
      <c r="H189" s="6" t="b">
        <v>1</v>
      </c>
      <c r="I189" s="6">
        <v>1</v>
      </c>
      <c r="J189" s="6">
        <v>1</v>
      </c>
      <c r="K189" s="6">
        <v>0.2</v>
      </c>
      <c r="L189" s="6">
        <v>2</v>
      </c>
      <c r="M189" s="16" t="s">
        <v>25</v>
      </c>
      <c r="N189" s="6">
        <v>1.7701376</v>
      </c>
      <c r="O189" s="6">
        <v>3</v>
      </c>
      <c r="P189" s="5">
        <v>1</v>
      </c>
      <c r="Q189" s="5">
        <v>1</v>
      </c>
      <c r="R189" s="5">
        <v>1</v>
      </c>
      <c r="S189" s="6">
        <v>2</v>
      </c>
      <c r="T189" s="6">
        <v>2</v>
      </c>
      <c r="U189" s="42">
        <v>1.1267083596553151</v>
      </c>
      <c r="V189" s="42">
        <v>1.1193993002134655</v>
      </c>
      <c r="W189" s="6">
        <v>0.88754112049538891</v>
      </c>
      <c r="X189" s="42">
        <v>1.1193993002134655</v>
      </c>
      <c r="Y189" s="42">
        <v>1.1193993002134699</v>
      </c>
      <c r="Z189" s="6">
        <v>1.1193993002134699</v>
      </c>
      <c r="AA189" s="3">
        <f t="shared" si="45"/>
        <v>0</v>
      </c>
      <c r="AB189" s="4">
        <f t="shared" si="45"/>
        <v>3.9968028886505635E-15</v>
      </c>
      <c r="AC189" s="4">
        <f t="shared" si="45"/>
        <v>3.9968028886505635E-15</v>
      </c>
      <c r="AD189" s="4">
        <f t="shared" si="37"/>
        <v>0</v>
      </c>
      <c r="AE189" s="6" t="s">
        <v>32</v>
      </c>
      <c r="AF189" s="6" t="b">
        <f t="shared" si="38"/>
        <v>1</v>
      </c>
      <c r="AG189" s="6" t="b">
        <f t="shared" si="36"/>
        <v>1</v>
      </c>
    </row>
    <row r="190" spans="1:37" hidden="1" x14ac:dyDescent="0.25">
      <c r="A190" s="6">
        <v>189</v>
      </c>
      <c r="B190" s="6">
        <v>3</v>
      </c>
      <c r="C190" s="6">
        <v>4</v>
      </c>
      <c r="D190" s="6">
        <v>1</v>
      </c>
      <c r="E190" s="6">
        <v>1</v>
      </c>
      <c r="F190" s="6">
        <v>0.4</v>
      </c>
      <c r="G190" s="6">
        <v>200</v>
      </c>
      <c r="H190" s="6" t="b">
        <v>1</v>
      </c>
      <c r="I190" s="6">
        <v>0</v>
      </c>
      <c r="J190" s="6">
        <v>0</v>
      </c>
      <c r="K190" s="6">
        <v>0.2</v>
      </c>
      <c r="L190" s="6">
        <v>1</v>
      </c>
      <c r="M190" s="16" t="s">
        <v>23</v>
      </c>
      <c r="N190" s="6">
        <v>72.888188200000002</v>
      </c>
      <c r="O190" s="6">
        <v>120</v>
      </c>
      <c r="P190" s="5">
        <v>1.1556826245119864</v>
      </c>
      <c r="Q190" s="5">
        <v>1.1207972495481011</v>
      </c>
      <c r="R190" s="5">
        <v>0.72352012593991211</v>
      </c>
      <c r="S190" s="6">
        <v>3</v>
      </c>
      <c r="T190" s="6">
        <v>1</v>
      </c>
      <c r="U190" s="42">
        <v>1.1635372546459022</v>
      </c>
      <c r="V190" s="42">
        <v>1.1945571054449939</v>
      </c>
      <c r="W190" s="6">
        <v>0.85944820074053296</v>
      </c>
      <c r="X190" s="42">
        <v>1.2018928172955579</v>
      </c>
      <c r="Y190" s="42">
        <v>1.2112103360767099</v>
      </c>
      <c r="Z190" s="6">
        <v>1.2112103360767099</v>
      </c>
      <c r="AA190" s="3">
        <f t="shared" si="45"/>
        <v>3.1912631557247773E-2</v>
      </c>
      <c r="AB190" s="4">
        <f t="shared" si="45"/>
        <v>3.9359870049679335E-2</v>
      </c>
      <c r="AC190" s="4">
        <f t="shared" si="45"/>
        <v>3.9359870049679335E-2</v>
      </c>
      <c r="AD190" s="4">
        <f t="shared" si="37"/>
        <v>-0.18431991604005848</v>
      </c>
      <c r="AE190" s="6" t="s">
        <v>32</v>
      </c>
      <c r="AF190" s="6" t="b">
        <f t="shared" si="38"/>
        <v>1</v>
      </c>
      <c r="AG190" s="6" t="b">
        <f t="shared" si="36"/>
        <v>1</v>
      </c>
    </row>
    <row r="191" spans="1:37" hidden="1" x14ac:dyDescent="0.25">
      <c r="A191" s="6">
        <v>190</v>
      </c>
      <c r="B191" s="6">
        <v>3</v>
      </c>
      <c r="C191" s="6">
        <v>4</v>
      </c>
      <c r="D191" s="6">
        <v>1</v>
      </c>
      <c r="E191" s="6">
        <v>1</v>
      </c>
      <c r="F191" s="6">
        <v>0.4</v>
      </c>
      <c r="G191" s="6">
        <v>200</v>
      </c>
      <c r="H191" s="6" t="b">
        <v>1</v>
      </c>
      <c r="I191" s="6">
        <v>0</v>
      </c>
      <c r="J191" s="6">
        <v>0</v>
      </c>
      <c r="K191" s="6">
        <v>0.2</v>
      </c>
      <c r="L191" s="6">
        <v>2</v>
      </c>
      <c r="M191" s="16" t="s">
        <v>23</v>
      </c>
      <c r="N191" s="6">
        <v>94.838981799999999</v>
      </c>
      <c r="O191" s="6">
        <v>153</v>
      </c>
      <c r="P191" s="5">
        <v>1.129532134289039</v>
      </c>
      <c r="Q191" s="5">
        <v>1.1151821630198266</v>
      </c>
      <c r="R191" s="5">
        <v>0.75528570269113438</v>
      </c>
      <c r="S191" s="6">
        <v>3</v>
      </c>
      <c r="T191" s="6">
        <v>1</v>
      </c>
      <c r="U191" s="42">
        <v>1.1646565676418326</v>
      </c>
      <c r="V191" s="42">
        <v>1.1915591755291524</v>
      </c>
      <c r="W191" s="6">
        <v>0.85862221343479384</v>
      </c>
      <c r="X191" s="42">
        <v>1.3117581656600059</v>
      </c>
      <c r="Y191" s="42">
        <v>1.2892189070054501</v>
      </c>
      <c r="Z191" s="6">
        <v>1.3462032919654801</v>
      </c>
      <c r="AA191" s="3">
        <f t="shared" si="45"/>
        <v>9.1631974000616068E-2</v>
      </c>
      <c r="AB191" s="4">
        <f t="shared" si="45"/>
        <v>7.5751085363104154E-2</v>
      </c>
      <c r="AC191" s="4">
        <f t="shared" si="45"/>
        <v>0.11487426702882642</v>
      </c>
      <c r="AD191" s="4">
        <f t="shared" si="37"/>
        <v>-0.16314286487257709</v>
      </c>
      <c r="AE191" s="6" t="s">
        <v>32</v>
      </c>
      <c r="AF191" s="6" t="b">
        <f t="shared" si="38"/>
        <v>1</v>
      </c>
      <c r="AG191" s="6" t="b">
        <f t="shared" si="36"/>
        <v>1</v>
      </c>
      <c r="AJ191" t="str">
        <f>IF(R191=MIN(P191:R191),"W3","no")</f>
        <v>W3</v>
      </c>
      <c r="AK191" t="str">
        <f>IF(AB191&gt;AB190,"YES","NO")</f>
        <v>YES</v>
      </c>
    </row>
    <row r="192" spans="1:37" hidden="1" x14ac:dyDescent="0.25">
      <c r="A192" s="6">
        <v>191</v>
      </c>
      <c r="B192" s="6">
        <v>3</v>
      </c>
      <c r="C192" s="6">
        <v>4</v>
      </c>
      <c r="D192" s="6">
        <v>1</v>
      </c>
      <c r="E192" s="6">
        <v>1</v>
      </c>
      <c r="F192" s="6">
        <v>0.4</v>
      </c>
      <c r="G192" s="6">
        <v>200</v>
      </c>
      <c r="H192" s="6" t="b">
        <v>1</v>
      </c>
      <c r="I192" s="6">
        <v>0</v>
      </c>
      <c r="J192" s="6">
        <v>0</v>
      </c>
      <c r="K192" s="6">
        <v>0.2</v>
      </c>
      <c r="L192" s="6">
        <v>2</v>
      </c>
      <c r="M192" s="16" t="s">
        <v>24</v>
      </c>
      <c r="N192" s="6">
        <v>31.806267900000002</v>
      </c>
      <c r="O192" s="6">
        <v>49</v>
      </c>
      <c r="P192" s="5">
        <v>1.1097333281802524</v>
      </c>
      <c r="Q192" s="5">
        <v>1.0716040841163086</v>
      </c>
      <c r="R192" s="5">
        <v>0.81866258770343925</v>
      </c>
      <c r="S192" s="6">
        <v>2</v>
      </c>
      <c r="T192" s="6">
        <v>2</v>
      </c>
      <c r="U192" s="42">
        <v>1.1706077378049298</v>
      </c>
      <c r="V192" s="42">
        <v>1.2312758990614929</v>
      </c>
      <c r="W192" s="6">
        <v>0.85425712448745161</v>
      </c>
      <c r="X192" s="42">
        <v>1.3117581656600059</v>
      </c>
      <c r="Y192" s="42">
        <v>1.3322708616116501</v>
      </c>
      <c r="Z192" s="6">
        <v>1.3462032919654801</v>
      </c>
      <c r="AA192" s="3">
        <f t="shared" si="45"/>
        <v>6.1354500170402004E-2</v>
      </c>
      <c r="AB192" s="4">
        <f t="shared" si="45"/>
        <v>7.5806628712109969E-2</v>
      </c>
      <c r="AC192" s="4">
        <f t="shared" si="45"/>
        <v>8.537149893326379E-2</v>
      </c>
      <c r="AD192" s="4">
        <f t="shared" si="37"/>
        <v>-0.12089160819770724</v>
      </c>
      <c r="AE192" s="6" t="s">
        <v>32</v>
      </c>
      <c r="AF192" s="6" t="b">
        <f t="shared" si="38"/>
        <v>1</v>
      </c>
      <c r="AG192" s="6" t="b">
        <f t="shared" si="36"/>
        <v>1</v>
      </c>
      <c r="AH192" s="61" t="str">
        <f t="shared" ref="AH192" si="55">IF(AA193&gt;AA192,"BA","WLA")</f>
        <v>WLA</v>
      </c>
    </row>
    <row r="193" spans="1:37" hidden="1" x14ac:dyDescent="0.25">
      <c r="A193" s="6">
        <v>192</v>
      </c>
      <c r="B193" s="6">
        <v>3</v>
      </c>
      <c r="C193" s="6">
        <v>4</v>
      </c>
      <c r="D193" s="6">
        <v>1</v>
      </c>
      <c r="E193" s="6">
        <v>1</v>
      </c>
      <c r="F193" s="6">
        <v>0.4</v>
      </c>
      <c r="G193" s="6">
        <v>200</v>
      </c>
      <c r="H193" s="6" t="b">
        <v>1</v>
      </c>
      <c r="I193" s="6">
        <v>0</v>
      </c>
      <c r="J193" s="6">
        <v>0</v>
      </c>
      <c r="K193" s="6">
        <v>0.2</v>
      </c>
      <c r="L193" s="6">
        <v>2</v>
      </c>
      <c r="M193" s="16" t="s">
        <v>25</v>
      </c>
      <c r="N193" s="6">
        <v>1.737045</v>
      </c>
      <c r="O193" s="6">
        <v>3</v>
      </c>
      <c r="P193" s="5">
        <v>1</v>
      </c>
      <c r="Q193" s="5">
        <v>1</v>
      </c>
      <c r="R193" s="5">
        <v>1</v>
      </c>
      <c r="S193" s="6">
        <v>2</v>
      </c>
      <c r="T193" s="6">
        <v>2</v>
      </c>
      <c r="U193" s="42">
        <v>1.2018928172955579</v>
      </c>
      <c r="V193" s="42">
        <v>1.3117581656600059</v>
      </c>
      <c r="W193" s="6">
        <v>0.83202094696776085</v>
      </c>
      <c r="X193" s="42">
        <v>1.3117581656600059</v>
      </c>
      <c r="Y193" s="42">
        <v>1.3117581656600099</v>
      </c>
      <c r="Z193" s="6">
        <v>1.3117581656600099</v>
      </c>
      <c r="AA193" s="3">
        <f t="shared" si="45"/>
        <v>0</v>
      </c>
      <c r="AB193" s="4">
        <f t="shared" si="45"/>
        <v>2.9976021664879227E-15</v>
      </c>
      <c r="AC193" s="4">
        <f t="shared" si="45"/>
        <v>2.9976021664879227E-15</v>
      </c>
      <c r="AD193" s="4">
        <f t="shared" si="37"/>
        <v>0</v>
      </c>
      <c r="AE193" s="6" t="s">
        <v>32</v>
      </c>
      <c r="AF193" s="6" t="b">
        <f t="shared" si="38"/>
        <v>1</v>
      </c>
      <c r="AG193" s="6" t="b">
        <f t="shared" si="36"/>
        <v>1</v>
      </c>
    </row>
    <row r="194" spans="1:37" hidden="1" x14ac:dyDescent="0.25">
      <c r="A194" s="6">
        <v>193</v>
      </c>
      <c r="B194" s="6">
        <v>3</v>
      </c>
      <c r="C194" s="6">
        <v>4</v>
      </c>
      <c r="D194" s="6">
        <v>1</v>
      </c>
      <c r="E194" s="6">
        <v>1</v>
      </c>
      <c r="F194" s="6">
        <v>0.4</v>
      </c>
      <c r="G194" s="6">
        <v>200</v>
      </c>
      <c r="H194" s="6" t="b">
        <v>1</v>
      </c>
      <c r="I194" s="6">
        <v>0</v>
      </c>
      <c r="J194" s="6">
        <v>1</v>
      </c>
      <c r="K194" s="6">
        <v>0.2</v>
      </c>
      <c r="L194" s="6">
        <v>1</v>
      </c>
      <c r="M194" s="16" t="s">
        <v>23</v>
      </c>
      <c r="N194" s="6">
        <v>62.497384099999998</v>
      </c>
      <c r="O194" s="6">
        <v>102</v>
      </c>
      <c r="P194" s="5">
        <v>1.0786466774618757</v>
      </c>
      <c r="Q194" s="5">
        <v>1.0011246304023329</v>
      </c>
      <c r="R194" s="5">
        <v>0.92022869213579117</v>
      </c>
      <c r="S194" s="6">
        <v>3</v>
      </c>
      <c r="T194" s="6">
        <v>1</v>
      </c>
      <c r="U194" s="42">
        <v>1.0983645798247896</v>
      </c>
      <c r="V194" s="42">
        <v>1.0214247159956287</v>
      </c>
      <c r="W194" s="6">
        <v>0.91044450847051106</v>
      </c>
      <c r="X194" s="42">
        <v>1.1210558707956277</v>
      </c>
      <c r="Y194" s="42">
        <v>1.1186204714433401</v>
      </c>
      <c r="Z194" s="6">
        <v>1.1186204714433401</v>
      </c>
      <c r="AA194" s="3">
        <f t="shared" si="45"/>
        <v>2.0240999188322117E-2</v>
      </c>
      <c r="AB194" s="4">
        <f t="shared" si="45"/>
        <v>1.8107921440427943E-2</v>
      </c>
      <c r="AC194" s="4">
        <f t="shared" si="45"/>
        <v>1.8107921440427943E-2</v>
      </c>
      <c r="AD194" s="4">
        <f t="shared" si="37"/>
        <v>-5.3180871909472481E-2</v>
      </c>
      <c r="AE194" s="6" t="s">
        <v>32</v>
      </c>
      <c r="AF194" s="6" t="b">
        <f t="shared" si="38"/>
        <v>1</v>
      </c>
      <c r="AG194" s="6" t="b">
        <f t="shared" ref="AG194:AG257" si="56">IF(L194=1,U194&lt;=Z194,V194&lt;=Z194)</f>
        <v>1</v>
      </c>
    </row>
    <row r="195" spans="1:37" hidden="1" x14ac:dyDescent="0.25">
      <c r="A195" s="6">
        <v>194</v>
      </c>
      <c r="B195" s="6">
        <v>3</v>
      </c>
      <c r="C195" s="6">
        <v>4</v>
      </c>
      <c r="D195" s="6">
        <v>1</v>
      </c>
      <c r="E195" s="6">
        <v>1</v>
      </c>
      <c r="F195" s="6">
        <v>0.4</v>
      </c>
      <c r="G195" s="6">
        <v>200</v>
      </c>
      <c r="H195" s="6" t="b">
        <v>1</v>
      </c>
      <c r="I195" s="6">
        <v>0</v>
      </c>
      <c r="J195" s="6">
        <v>1</v>
      </c>
      <c r="K195" s="6">
        <v>0.2</v>
      </c>
      <c r="L195" s="6">
        <v>2</v>
      </c>
      <c r="M195" s="16" t="s">
        <v>23</v>
      </c>
      <c r="N195" s="6">
        <v>79.712369199999998</v>
      </c>
      <c r="O195" s="6">
        <v>129</v>
      </c>
      <c r="P195" s="5">
        <v>1.0572323759737396</v>
      </c>
      <c r="Q195" s="5">
        <v>1.036710534072681</v>
      </c>
      <c r="R195" s="5">
        <v>0.90605708995357936</v>
      </c>
      <c r="S195" s="6">
        <v>3</v>
      </c>
      <c r="T195" s="6">
        <v>1</v>
      </c>
      <c r="U195" s="42">
        <v>1.0991288196937856</v>
      </c>
      <c r="V195" s="42">
        <v>1.0190445283079683</v>
      </c>
      <c r="W195" s="6">
        <v>0.90981146348122999</v>
      </c>
      <c r="X195" s="42">
        <v>1.0797438684713823</v>
      </c>
      <c r="Y195" s="42">
        <v>1.0357439370794299</v>
      </c>
      <c r="Z195" s="6">
        <v>1.08557696896152</v>
      </c>
      <c r="AA195" s="3">
        <f t="shared" si="45"/>
        <v>5.6216424965068179E-2</v>
      </c>
      <c r="AB195" s="4">
        <f t="shared" si="45"/>
        <v>1.6123105502842905E-2</v>
      </c>
      <c r="AC195" s="4">
        <f t="shared" si="45"/>
        <v>6.1287630961071038E-2</v>
      </c>
      <c r="AD195" s="4">
        <f t="shared" ref="AD195:AD258" si="57">IF(OR(Q195&gt;P195,Q195&gt;R195),-(ABS(P195-1)+ABS(Q195-1)+ABS(R195-1))/B195,(ABS(P195-1)+ABS(Q195-1)+ABS(R195-1))/B195)</f>
        <v>-6.2628606697613762E-2</v>
      </c>
      <c r="AE195" s="6" t="s">
        <v>32</v>
      </c>
      <c r="AF195" s="6" t="b">
        <f t="shared" si="38"/>
        <v>1</v>
      </c>
      <c r="AG195" s="6" t="b">
        <f t="shared" si="56"/>
        <v>1</v>
      </c>
      <c r="AJ195" t="str">
        <f>IF(R195=MIN(P195:R195),"W3","no")</f>
        <v>W3</v>
      </c>
    </row>
    <row r="196" spans="1:37" hidden="1" x14ac:dyDescent="0.25">
      <c r="A196" s="6">
        <v>195</v>
      </c>
      <c r="B196" s="6">
        <v>3</v>
      </c>
      <c r="C196" s="6">
        <v>4</v>
      </c>
      <c r="D196" s="6">
        <v>1</v>
      </c>
      <c r="E196" s="6">
        <v>1</v>
      </c>
      <c r="F196" s="6">
        <v>0.4</v>
      </c>
      <c r="G196" s="6">
        <v>200</v>
      </c>
      <c r="H196" s="6" t="b">
        <v>1</v>
      </c>
      <c r="I196" s="6">
        <v>0</v>
      </c>
      <c r="J196" s="6">
        <v>1</v>
      </c>
      <c r="K196" s="6">
        <v>0.2</v>
      </c>
      <c r="L196" s="6">
        <v>2</v>
      </c>
      <c r="M196" s="16" t="s">
        <v>24</v>
      </c>
      <c r="N196" s="6">
        <v>27.916446199999999</v>
      </c>
      <c r="O196" s="6">
        <v>43</v>
      </c>
      <c r="P196" s="5">
        <v>1.0407211833140699</v>
      </c>
      <c r="Q196" s="5">
        <v>0.98079413546296479</v>
      </c>
      <c r="R196" s="5">
        <v>0.97848468122296539</v>
      </c>
      <c r="S196" s="6">
        <v>2</v>
      </c>
      <c r="T196" s="6">
        <v>2</v>
      </c>
      <c r="U196" s="42">
        <v>1.1181787897518616</v>
      </c>
      <c r="V196" s="42">
        <v>1.0760653421095876</v>
      </c>
      <c r="W196" s="6">
        <v>0.8943113651993998</v>
      </c>
      <c r="X196" s="42">
        <v>1.0797438684713823</v>
      </c>
      <c r="Y196" s="42">
        <v>1.08088327947312</v>
      </c>
      <c r="Z196" s="6">
        <v>1.08557696896152</v>
      </c>
      <c r="AA196" s="3">
        <f t="shared" si="45"/>
        <v>3.4068508923347229E-3</v>
      </c>
      <c r="AB196" s="4">
        <f t="shared" si="45"/>
        <v>4.4574076174820343E-3</v>
      </c>
      <c r="AC196" s="4">
        <f t="shared" si="45"/>
        <v>8.7618171017679325E-3</v>
      </c>
      <c r="AD196" s="4">
        <f t="shared" si="57"/>
        <v>-2.714745554271325E-2</v>
      </c>
      <c r="AE196" s="6" t="s">
        <v>32</v>
      </c>
      <c r="AF196" s="6" t="b">
        <f t="shared" ref="AF196:AF259" si="58">IF(L196=1,U196&lt;=Y196,V196&lt;=Y196)</f>
        <v>1</v>
      </c>
      <c r="AG196" s="6" t="b">
        <f t="shared" si="56"/>
        <v>1</v>
      </c>
      <c r="AH196" s="61" t="str">
        <f t="shared" ref="AH196" si="59">IF(AA197&gt;AA196,"BA","WLA")</f>
        <v>BA</v>
      </c>
    </row>
    <row r="197" spans="1:37" hidden="1" x14ac:dyDescent="0.25">
      <c r="A197" s="6">
        <v>196</v>
      </c>
      <c r="B197" s="6">
        <v>3</v>
      </c>
      <c r="C197" s="6">
        <v>4</v>
      </c>
      <c r="D197" s="6">
        <v>1</v>
      </c>
      <c r="E197" s="6">
        <v>1</v>
      </c>
      <c r="F197" s="6">
        <v>0.4</v>
      </c>
      <c r="G197" s="6">
        <v>200</v>
      </c>
      <c r="H197" s="6" t="b">
        <v>1</v>
      </c>
      <c r="I197" s="6">
        <v>0</v>
      </c>
      <c r="J197" s="6">
        <v>1</v>
      </c>
      <c r="K197" s="6">
        <v>0.2</v>
      </c>
      <c r="L197" s="6">
        <v>2</v>
      </c>
      <c r="M197" s="16" t="s">
        <v>25</v>
      </c>
      <c r="N197" s="6">
        <v>1.8722581</v>
      </c>
      <c r="O197" s="6">
        <v>3</v>
      </c>
      <c r="P197" s="5">
        <v>1</v>
      </c>
      <c r="Q197" s="5">
        <v>1</v>
      </c>
      <c r="R197" s="5">
        <v>1</v>
      </c>
      <c r="S197" s="6">
        <v>3</v>
      </c>
      <c r="T197" s="6">
        <v>1</v>
      </c>
      <c r="U197" s="42">
        <v>1.1060574144021342</v>
      </c>
      <c r="V197" s="42">
        <v>1.0368940757386551</v>
      </c>
      <c r="W197" s="6">
        <v>0.90411219795541786</v>
      </c>
      <c r="X197" s="42">
        <v>1.0797438684713823</v>
      </c>
      <c r="Y197" s="42">
        <v>1.07974386847138</v>
      </c>
      <c r="Z197" s="6">
        <v>1.07974386847138</v>
      </c>
      <c r="AA197" s="3">
        <f t="shared" si="45"/>
        <v>3.9685145694219659E-2</v>
      </c>
      <c r="AB197" s="4">
        <f t="shared" si="45"/>
        <v>3.9685145694217661E-2</v>
      </c>
      <c r="AC197" s="4">
        <f t="shared" si="45"/>
        <v>3.9685145694217661E-2</v>
      </c>
      <c r="AD197" s="4">
        <f t="shared" si="57"/>
        <v>0</v>
      </c>
      <c r="AE197" s="6" t="s">
        <v>32</v>
      </c>
      <c r="AF197" s="6" t="b">
        <f t="shared" si="58"/>
        <v>1</v>
      </c>
      <c r="AG197" s="6" t="b">
        <f t="shared" si="56"/>
        <v>1</v>
      </c>
    </row>
    <row r="198" spans="1:37" hidden="1" x14ac:dyDescent="0.25">
      <c r="A198" s="6">
        <v>197</v>
      </c>
      <c r="B198" s="6">
        <v>3</v>
      </c>
      <c r="C198" s="6">
        <v>4</v>
      </c>
      <c r="D198" s="6">
        <v>1</v>
      </c>
      <c r="E198" s="6">
        <v>1</v>
      </c>
      <c r="F198" s="6">
        <v>0.4</v>
      </c>
      <c r="G198" s="6">
        <v>200</v>
      </c>
      <c r="H198" s="6" t="b">
        <v>1</v>
      </c>
      <c r="I198" s="6">
        <v>0.5</v>
      </c>
      <c r="J198" s="6">
        <v>0</v>
      </c>
      <c r="K198" s="6">
        <v>-0.2</v>
      </c>
      <c r="L198" s="6">
        <v>1</v>
      </c>
      <c r="M198" s="16" t="s">
        <v>23</v>
      </c>
      <c r="N198" s="6">
        <v>69.203218800000002</v>
      </c>
      <c r="O198" s="6">
        <v>114</v>
      </c>
      <c r="P198" s="5">
        <v>0.98560350139616748</v>
      </c>
      <c r="Q198" s="5">
        <v>1.0307703039158735</v>
      </c>
      <c r="R198" s="5">
        <v>0.98362619468795898</v>
      </c>
      <c r="S198" s="6">
        <v>2</v>
      </c>
      <c r="T198" s="6">
        <v>2</v>
      </c>
      <c r="U198" s="42">
        <v>1.1968800163964419</v>
      </c>
      <c r="V198" s="42">
        <v>1.2562421764889027</v>
      </c>
      <c r="W198" s="6">
        <v>0.83550563657232169</v>
      </c>
      <c r="X198" s="42">
        <v>1.1973760239948845</v>
      </c>
      <c r="Y198" s="42">
        <v>1.2041591321917799</v>
      </c>
      <c r="Z198" s="6">
        <v>1.2041591321917799</v>
      </c>
      <c r="AA198" s="3">
        <f t="shared" si="45"/>
        <v>4.1424547385515709E-4</v>
      </c>
      <c r="AB198" s="4">
        <f t="shared" si="45"/>
        <v>6.0449782763253301E-3</v>
      </c>
      <c r="AC198" s="4">
        <f t="shared" si="45"/>
        <v>6.0449782763253301E-3</v>
      </c>
      <c r="AD198" s="4">
        <f t="shared" si="57"/>
        <v>-2.0513535943915695E-2</v>
      </c>
      <c r="AE198" s="6" t="s">
        <v>32</v>
      </c>
      <c r="AF198" s="6" t="b">
        <f t="shared" si="58"/>
        <v>1</v>
      </c>
      <c r="AG198" s="6" t="b">
        <f t="shared" si="56"/>
        <v>1</v>
      </c>
    </row>
    <row r="199" spans="1:37" hidden="1" x14ac:dyDescent="0.25">
      <c r="A199" s="6">
        <v>198</v>
      </c>
      <c r="B199" s="6">
        <v>3</v>
      </c>
      <c r="C199" s="6">
        <v>4</v>
      </c>
      <c r="D199" s="6">
        <v>1</v>
      </c>
      <c r="E199" s="6">
        <v>1</v>
      </c>
      <c r="F199" s="6">
        <v>0.4</v>
      </c>
      <c r="G199" s="6">
        <v>200</v>
      </c>
      <c r="H199" s="6" t="b">
        <v>1</v>
      </c>
      <c r="I199" s="6">
        <v>0.5</v>
      </c>
      <c r="J199" s="6">
        <v>0</v>
      </c>
      <c r="K199" s="6">
        <v>-0.2</v>
      </c>
      <c r="L199" s="6">
        <v>2</v>
      </c>
      <c r="M199" s="16" t="s">
        <v>23</v>
      </c>
      <c r="N199" s="6">
        <v>80.274859899999996</v>
      </c>
      <c r="O199" s="6">
        <v>130</v>
      </c>
      <c r="P199" s="5">
        <v>1.0301116363169169</v>
      </c>
      <c r="Q199" s="5">
        <v>1.0504760789050027</v>
      </c>
      <c r="R199" s="5">
        <v>0.91941228477808035</v>
      </c>
      <c r="S199" s="6">
        <v>3</v>
      </c>
      <c r="T199" s="6">
        <v>1</v>
      </c>
      <c r="U199" s="42">
        <v>1.2104128331006365</v>
      </c>
      <c r="V199" s="42">
        <v>1.2352962792382625</v>
      </c>
      <c r="W199" s="6">
        <v>0.82616440660032042</v>
      </c>
      <c r="X199" s="42">
        <v>1.259267697022892</v>
      </c>
      <c r="Y199" s="42">
        <v>1.25819418672906</v>
      </c>
      <c r="Z199" s="6">
        <v>1.2843089030906301</v>
      </c>
      <c r="AA199" s="3">
        <f t="shared" si="45"/>
        <v>1.9035998335621418E-2</v>
      </c>
      <c r="AB199" s="4">
        <f t="shared" si="45"/>
        <v>1.8199025025163684E-2</v>
      </c>
      <c r="AC199" s="4">
        <f t="shared" si="45"/>
        <v>3.8162644309652438E-2</v>
      </c>
      <c r="AD199" s="4">
        <f t="shared" si="57"/>
        <v>-5.3725143481279769E-2</v>
      </c>
      <c r="AE199" s="6" t="s">
        <v>32</v>
      </c>
      <c r="AF199" s="6" t="b">
        <f t="shared" si="58"/>
        <v>1</v>
      </c>
      <c r="AG199" s="6" t="b">
        <f t="shared" si="56"/>
        <v>1</v>
      </c>
      <c r="AJ199" t="str">
        <f>IF(R199=MIN(P199:R199),"W3","no")</f>
        <v>W3</v>
      </c>
      <c r="AK199" t="str">
        <f>IF(AB199&gt;AB198,"YES","NO")</f>
        <v>YES</v>
      </c>
    </row>
    <row r="200" spans="1:37" hidden="1" x14ac:dyDescent="0.25">
      <c r="A200" s="6">
        <v>199</v>
      </c>
      <c r="B200" s="6">
        <v>3</v>
      </c>
      <c r="C200" s="6">
        <v>4</v>
      </c>
      <c r="D200" s="6">
        <v>1</v>
      </c>
      <c r="E200" s="6">
        <v>1</v>
      </c>
      <c r="F200" s="6">
        <v>0.4</v>
      </c>
      <c r="G200" s="6">
        <v>200</v>
      </c>
      <c r="H200" s="6" t="b">
        <v>1</v>
      </c>
      <c r="I200" s="6">
        <v>0.5</v>
      </c>
      <c r="J200" s="6">
        <v>0</v>
      </c>
      <c r="K200" s="6">
        <v>-0.2</v>
      </c>
      <c r="L200" s="6">
        <v>2</v>
      </c>
      <c r="M200" s="16" t="s">
        <v>24</v>
      </c>
      <c r="N200" s="6">
        <v>23.728988000000001</v>
      </c>
      <c r="O200" s="6">
        <v>38</v>
      </c>
      <c r="P200" s="5">
        <v>0.98537697960641812</v>
      </c>
      <c r="Q200" s="5">
        <v>1.044779004713527</v>
      </c>
      <c r="R200" s="5">
        <v>0.96984401568005496</v>
      </c>
      <c r="S200" s="6">
        <v>2</v>
      </c>
      <c r="T200" s="6">
        <v>2</v>
      </c>
      <c r="U200" s="42">
        <v>1.1970419670995827</v>
      </c>
      <c r="V200" s="42">
        <v>1.2557685930692852</v>
      </c>
      <c r="W200" s="6">
        <v>0.83539259899382412</v>
      </c>
      <c r="X200" s="42">
        <v>1.259267697022892</v>
      </c>
      <c r="Y200" s="42">
        <v>1.27267039566708</v>
      </c>
      <c r="Z200" s="6">
        <v>1.2843089030906301</v>
      </c>
      <c r="AA200" s="3">
        <f t="shared" si="45"/>
        <v>2.7786815796825293E-3</v>
      </c>
      <c r="AB200" s="4">
        <f t="shared" si="45"/>
        <v>1.3280581252882451E-2</v>
      </c>
      <c r="AC200" s="4">
        <f t="shared" si="45"/>
        <v>2.222230956482818E-2</v>
      </c>
      <c r="AD200" s="4">
        <f t="shared" si="57"/>
        <v>-2.9852669809017979E-2</v>
      </c>
      <c r="AE200" s="6" t="s">
        <v>32</v>
      </c>
      <c r="AF200" s="6" t="b">
        <f t="shared" si="58"/>
        <v>1</v>
      </c>
      <c r="AG200" s="6" t="b">
        <f t="shared" si="56"/>
        <v>1</v>
      </c>
      <c r="AH200" s="61" t="str">
        <f>IF(AA201&gt;AA200,"BA","WLA")</f>
        <v>BA</v>
      </c>
    </row>
    <row r="201" spans="1:37" hidden="1" x14ac:dyDescent="0.25">
      <c r="A201" s="6">
        <v>200</v>
      </c>
      <c r="B201" s="6">
        <v>3</v>
      </c>
      <c r="C201" s="6">
        <v>4</v>
      </c>
      <c r="D201" s="6">
        <v>1</v>
      </c>
      <c r="E201" s="6">
        <v>1</v>
      </c>
      <c r="F201" s="6">
        <v>0.4</v>
      </c>
      <c r="G201" s="6">
        <v>200</v>
      </c>
      <c r="H201" s="6" t="b">
        <v>1</v>
      </c>
      <c r="I201" s="6">
        <v>0.5</v>
      </c>
      <c r="J201" s="6">
        <v>0</v>
      </c>
      <c r="K201" s="6">
        <v>-0.2</v>
      </c>
      <c r="L201" s="6">
        <v>2</v>
      </c>
      <c r="M201" s="16" t="s">
        <v>25</v>
      </c>
      <c r="N201" s="6">
        <v>1.8170139999999999</v>
      </c>
      <c r="O201" s="6">
        <v>3</v>
      </c>
      <c r="P201" s="5">
        <v>1</v>
      </c>
      <c r="Q201" s="5">
        <v>1</v>
      </c>
      <c r="R201" s="5">
        <v>1</v>
      </c>
      <c r="S201" s="6">
        <v>3</v>
      </c>
      <c r="T201" s="6">
        <v>1</v>
      </c>
      <c r="U201" s="42">
        <v>1.2145400489160874</v>
      </c>
      <c r="V201" s="42">
        <v>1.2483434189391409</v>
      </c>
      <c r="W201" s="6">
        <v>0.82335695796317876</v>
      </c>
      <c r="X201" s="42">
        <v>1.259267697022892</v>
      </c>
      <c r="Y201" s="42">
        <v>1.25926769702289</v>
      </c>
      <c r="Z201" s="6">
        <v>1.25926769702289</v>
      </c>
      <c r="AA201" s="3">
        <f t="shared" si="45"/>
        <v>8.6751038794831148E-3</v>
      </c>
      <c r="AB201" s="4">
        <f t="shared" si="45"/>
        <v>8.6751038794815605E-3</v>
      </c>
      <c r="AC201" s="4">
        <f t="shared" si="45"/>
        <v>8.6751038794815605E-3</v>
      </c>
      <c r="AD201" s="4">
        <f t="shared" si="57"/>
        <v>0</v>
      </c>
      <c r="AE201" s="6" t="s">
        <v>32</v>
      </c>
      <c r="AF201" s="6" t="b">
        <f t="shared" si="58"/>
        <v>1</v>
      </c>
      <c r="AG201" s="6" t="b">
        <f t="shared" si="56"/>
        <v>1</v>
      </c>
    </row>
    <row r="202" spans="1:37" hidden="1" x14ac:dyDescent="0.25">
      <c r="A202" s="6">
        <v>201</v>
      </c>
      <c r="B202" s="6">
        <v>3</v>
      </c>
      <c r="C202" s="6">
        <v>4</v>
      </c>
      <c r="D202" s="6">
        <v>1</v>
      </c>
      <c r="E202" s="6">
        <v>1</v>
      </c>
      <c r="F202" s="6">
        <v>0.4</v>
      </c>
      <c r="G202" s="6">
        <v>200</v>
      </c>
      <c r="H202" s="6" t="b">
        <v>1</v>
      </c>
      <c r="I202" s="6">
        <v>0.5</v>
      </c>
      <c r="J202" s="6">
        <v>1</v>
      </c>
      <c r="K202" s="6">
        <v>-0.2</v>
      </c>
      <c r="L202" s="6">
        <v>1</v>
      </c>
      <c r="M202" s="16" t="s">
        <v>23</v>
      </c>
      <c r="N202" s="6">
        <v>63.470065499999997</v>
      </c>
      <c r="O202" s="6">
        <v>102</v>
      </c>
      <c r="P202" s="5">
        <v>1.0429241231809405</v>
      </c>
      <c r="Q202" s="5">
        <v>0.91682942649551136</v>
      </c>
      <c r="R202" s="5">
        <v>1.040246450323548</v>
      </c>
      <c r="S202" s="6">
        <v>2</v>
      </c>
      <c r="T202" s="6">
        <v>2</v>
      </c>
      <c r="U202" s="42">
        <v>1.1249653940424396</v>
      </c>
      <c r="V202" s="42">
        <v>1.1061353606098387</v>
      </c>
      <c r="W202" s="6">
        <v>0.88891623270882125</v>
      </c>
      <c r="X202" s="42">
        <v>1.1283566012183219</v>
      </c>
      <c r="Y202" s="42">
        <v>1.1249799428907401</v>
      </c>
      <c r="Z202" s="6">
        <v>1.1249799428907401</v>
      </c>
      <c r="AA202" s="3">
        <f t="shared" si="45"/>
        <v>3.0054392132955465E-3</v>
      </c>
      <c r="AB202" s="4">
        <f t="shared" si="45"/>
        <v>1.2932540168764106E-5</v>
      </c>
      <c r="AC202" s="4">
        <f t="shared" si="45"/>
        <v>1.2932540168764106E-5</v>
      </c>
      <c r="AD202" s="4">
        <f t="shared" si="57"/>
        <v>5.5447049002992389E-2</v>
      </c>
      <c r="AE202" s="6" t="s">
        <v>32</v>
      </c>
      <c r="AF202" s="6" t="b">
        <f t="shared" si="58"/>
        <v>1</v>
      </c>
      <c r="AG202" s="6" t="b">
        <f t="shared" si="56"/>
        <v>1</v>
      </c>
    </row>
    <row r="203" spans="1:37" hidden="1" x14ac:dyDescent="0.25">
      <c r="A203" s="6">
        <v>202</v>
      </c>
      <c r="B203" s="6">
        <v>3</v>
      </c>
      <c r="C203" s="6">
        <v>4</v>
      </c>
      <c r="D203" s="6">
        <v>1</v>
      </c>
      <c r="E203" s="6">
        <v>1</v>
      </c>
      <c r="F203" s="6">
        <v>0.4</v>
      </c>
      <c r="G203" s="6">
        <v>200</v>
      </c>
      <c r="H203" s="6" t="b">
        <v>1</v>
      </c>
      <c r="I203" s="6">
        <v>0.5</v>
      </c>
      <c r="J203" s="6">
        <v>1</v>
      </c>
      <c r="K203" s="6">
        <v>-0.2</v>
      </c>
      <c r="L203" s="6">
        <v>2</v>
      </c>
      <c r="M203" s="16" t="s">
        <v>23</v>
      </c>
      <c r="N203" s="6">
        <v>75.718718999999993</v>
      </c>
      <c r="O203" s="6">
        <v>124</v>
      </c>
      <c r="P203" s="5">
        <v>1.0607296708002245</v>
      </c>
      <c r="Q203" s="5">
        <v>0.98487026349874029</v>
      </c>
      <c r="R203" s="5">
        <v>0.95440006570103531</v>
      </c>
      <c r="S203" s="6">
        <v>3</v>
      </c>
      <c r="T203" s="6">
        <v>1</v>
      </c>
      <c r="U203" s="42">
        <v>1.1374969724313622</v>
      </c>
      <c r="V203" s="42">
        <v>1.0835505950658955</v>
      </c>
      <c r="W203" s="6">
        <v>0.879123218994186</v>
      </c>
      <c r="X203" s="42">
        <v>1.1039206669578998</v>
      </c>
      <c r="Y203" s="42">
        <v>1.0878011849979801</v>
      </c>
      <c r="Z203" s="6">
        <v>1.1070476475519</v>
      </c>
      <c r="AA203" s="3">
        <f t="shared" si="45"/>
        <v>1.8452478064514E-2</v>
      </c>
      <c r="AB203" s="4">
        <f t="shared" si="45"/>
        <v>3.907506252709636E-3</v>
      </c>
      <c r="AC203" s="4">
        <f t="shared" si="45"/>
        <v>2.122496943827612E-2</v>
      </c>
      <c r="AD203" s="4">
        <f t="shared" si="57"/>
        <v>-4.0486447200149635E-2</v>
      </c>
      <c r="AE203" s="6" t="s">
        <v>32</v>
      </c>
      <c r="AF203" s="6" t="b">
        <f t="shared" si="58"/>
        <v>1</v>
      </c>
      <c r="AG203" s="6" t="b">
        <f t="shared" si="56"/>
        <v>1</v>
      </c>
      <c r="AJ203" t="str">
        <f>IF(R203=MIN(P203:R203),"W3","no")</f>
        <v>W3</v>
      </c>
    </row>
    <row r="204" spans="1:37" hidden="1" x14ac:dyDescent="0.25">
      <c r="A204" s="6">
        <v>203</v>
      </c>
      <c r="B204" s="6">
        <v>3</v>
      </c>
      <c r="C204" s="6">
        <v>4</v>
      </c>
      <c r="D204" s="6">
        <v>1</v>
      </c>
      <c r="E204" s="6">
        <v>1</v>
      </c>
      <c r="F204" s="6">
        <v>0.4</v>
      </c>
      <c r="G204" s="6">
        <v>200</v>
      </c>
      <c r="H204" s="6" t="b">
        <v>1</v>
      </c>
      <c r="I204" s="6">
        <v>0.5</v>
      </c>
      <c r="J204" s="6">
        <v>1</v>
      </c>
      <c r="K204" s="6">
        <v>-0.2</v>
      </c>
      <c r="L204" s="6">
        <v>2</v>
      </c>
      <c r="M204" s="16" t="s">
        <v>24</v>
      </c>
      <c r="N204" s="6">
        <v>24.273873800000001</v>
      </c>
      <c r="O204" s="6">
        <v>38</v>
      </c>
      <c r="P204" s="5">
        <v>1.0266253262639089</v>
      </c>
      <c r="Q204" s="5">
        <v>0.96720029247382489</v>
      </c>
      <c r="R204" s="5">
        <v>1.0061743812622663</v>
      </c>
      <c r="S204" s="6">
        <v>2</v>
      </c>
      <c r="T204" s="6">
        <v>2</v>
      </c>
      <c r="U204" s="42">
        <v>1.126285254477128</v>
      </c>
      <c r="V204" s="42">
        <v>1.1019609669033352</v>
      </c>
      <c r="W204" s="6">
        <v>0.8878745380221148</v>
      </c>
      <c r="X204" s="42">
        <v>1.1039206669578998</v>
      </c>
      <c r="Y204" s="42">
        <v>1.1032423571536301</v>
      </c>
      <c r="Z204" s="6">
        <v>1.1070476475519</v>
      </c>
      <c r="AA204" s="3">
        <f t="shared" si="45"/>
        <v>1.7752181956742774E-3</v>
      </c>
      <c r="AB204" s="4">
        <f t="shared" si="45"/>
        <v>1.1614766619374439E-3</v>
      </c>
      <c r="AC204" s="4">
        <f t="shared" si="45"/>
        <v>4.5948163656851504E-3</v>
      </c>
      <c r="AD204" s="4">
        <f t="shared" si="57"/>
        <v>2.1866471684116779E-2</v>
      </c>
      <c r="AE204" s="6" t="s">
        <v>32</v>
      </c>
      <c r="AF204" s="6" t="b">
        <f t="shared" si="58"/>
        <v>1</v>
      </c>
      <c r="AG204" s="6" t="b">
        <f t="shared" si="56"/>
        <v>1</v>
      </c>
      <c r="AH204" s="61" t="str">
        <f t="shared" ref="AH204" si="60">IF(AA205&gt;AA204,"BA","WLA")</f>
        <v>BA</v>
      </c>
    </row>
    <row r="205" spans="1:37" hidden="1" x14ac:dyDescent="0.25">
      <c r="A205" s="6">
        <v>204</v>
      </c>
      <c r="B205" s="6">
        <v>3</v>
      </c>
      <c r="C205" s="6">
        <v>4</v>
      </c>
      <c r="D205" s="6">
        <v>1</v>
      </c>
      <c r="E205" s="6">
        <v>1</v>
      </c>
      <c r="F205" s="6">
        <v>0.4</v>
      </c>
      <c r="G205" s="6">
        <v>200</v>
      </c>
      <c r="H205" s="6" t="b">
        <v>1</v>
      </c>
      <c r="I205" s="6">
        <v>0.5</v>
      </c>
      <c r="J205" s="6">
        <v>1</v>
      </c>
      <c r="K205" s="6">
        <v>-0.2</v>
      </c>
      <c r="L205" s="6">
        <v>2</v>
      </c>
      <c r="M205" s="16" t="s">
        <v>25</v>
      </c>
      <c r="N205" s="6">
        <v>1.7002067000000001</v>
      </c>
      <c r="O205" s="6">
        <v>3</v>
      </c>
      <c r="P205" s="5">
        <v>1</v>
      </c>
      <c r="Q205" s="5">
        <v>1</v>
      </c>
      <c r="R205" s="5">
        <v>1</v>
      </c>
      <c r="S205" s="6">
        <v>3</v>
      </c>
      <c r="T205" s="6">
        <v>1</v>
      </c>
      <c r="U205" s="42">
        <v>1.1416164137330616</v>
      </c>
      <c r="V205" s="42">
        <v>1.0927620033405647</v>
      </c>
      <c r="W205" s="6">
        <v>0.8759509656400446</v>
      </c>
      <c r="X205" s="42">
        <v>1.1039206669578998</v>
      </c>
      <c r="Y205" s="42">
        <v>1.1039206669579</v>
      </c>
      <c r="Z205" s="6">
        <v>1.1039206669579</v>
      </c>
      <c r="AA205" s="3">
        <f t="shared" si="45"/>
        <v>1.010821153306718E-2</v>
      </c>
      <c r="AB205" s="4">
        <f t="shared" si="45"/>
        <v>1.0108211533067402E-2</v>
      </c>
      <c r="AC205" s="4">
        <f t="shared" si="45"/>
        <v>1.0108211533067402E-2</v>
      </c>
      <c r="AD205" s="4">
        <f t="shared" si="57"/>
        <v>0</v>
      </c>
      <c r="AE205" s="6" t="s">
        <v>32</v>
      </c>
      <c r="AF205" s="6" t="b">
        <f t="shared" si="58"/>
        <v>1</v>
      </c>
      <c r="AG205" s="6" t="b">
        <f t="shared" si="56"/>
        <v>1</v>
      </c>
    </row>
    <row r="206" spans="1:37" hidden="1" x14ac:dyDescent="0.25">
      <c r="A206" s="6">
        <v>205</v>
      </c>
      <c r="B206" s="6">
        <v>3</v>
      </c>
      <c r="C206" s="6">
        <v>4</v>
      </c>
      <c r="D206" s="6">
        <v>1</v>
      </c>
      <c r="E206" s="6">
        <v>1</v>
      </c>
      <c r="F206" s="6">
        <v>0.4</v>
      </c>
      <c r="G206" s="6">
        <v>200</v>
      </c>
      <c r="H206" s="6" t="b">
        <v>1</v>
      </c>
      <c r="I206" s="6">
        <v>1</v>
      </c>
      <c r="J206" s="6">
        <v>0</v>
      </c>
      <c r="K206" s="6">
        <v>-0.2</v>
      </c>
      <c r="L206" s="6">
        <v>1</v>
      </c>
      <c r="M206" s="16" t="s">
        <v>23</v>
      </c>
      <c r="N206" s="6">
        <v>76.757413099999994</v>
      </c>
      <c r="O206" s="6">
        <v>126</v>
      </c>
      <c r="P206" s="5">
        <v>0.71686004790240043</v>
      </c>
      <c r="Q206" s="5">
        <v>1.1266397702867526</v>
      </c>
      <c r="R206" s="5">
        <v>1.1565001818108471</v>
      </c>
      <c r="S206" s="6">
        <v>1</v>
      </c>
      <c r="T206" s="6">
        <v>3</v>
      </c>
      <c r="U206" s="42">
        <v>1.1682317483300557</v>
      </c>
      <c r="V206" s="42">
        <v>1.255425104636783</v>
      </c>
      <c r="W206" s="6">
        <v>0.85599454169043354</v>
      </c>
      <c r="X206" s="42">
        <v>1.206380267743925</v>
      </c>
      <c r="Y206" s="42">
        <v>1.2160742619668501</v>
      </c>
      <c r="Z206" s="6">
        <v>1.2160742619668501</v>
      </c>
      <c r="AA206" s="3">
        <f t="shared" si="45"/>
        <v>3.1622300558025174E-2</v>
      </c>
      <c r="AB206" s="4">
        <f t="shared" si="45"/>
        <v>3.9341769769401291E-2</v>
      </c>
      <c r="AC206" s="4">
        <f t="shared" si="45"/>
        <v>3.9341769769401291E-2</v>
      </c>
      <c r="AD206" s="4">
        <f t="shared" si="57"/>
        <v>-0.18875996806506642</v>
      </c>
      <c r="AE206" s="6" t="s">
        <v>32</v>
      </c>
      <c r="AF206" s="6" t="b">
        <f t="shared" si="58"/>
        <v>1</v>
      </c>
      <c r="AG206" s="6" t="b">
        <f t="shared" si="56"/>
        <v>1</v>
      </c>
    </row>
    <row r="207" spans="1:37" hidden="1" x14ac:dyDescent="0.25">
      <c r="A207" s="6">
        <v>206</v>
      </c>
      <c r="B207" s="6">
        <v>3</v>
      </c>
      <c r="C207" s="6">
        <v>4</v>
      </c>
      <c r="D207" s="6">
        <v>1</v>
      </c>
      <c r="E207" s="6">
        <v>1</v>
      </c>
      <c r="F207" s="6">
        <v>0.4</v>
      </c>
      <c r="G207" s="6">
        <v>200</v>
      </c>
      <c r="H207" s="6" t="b">
        <v>1</v>
      </c>
      <c r="I207" s="6">
        <v>1</v>
      </c>
      <c r="J207" s="6">
        <v>0</v>
      </c>
      <c r="K207" s="6">
        <v>-0.2</v>
      </c>
      <c r="L207" s="6">
        <v>2</v>
      </c>
      <c r="M207" s="16" t="s">
        <v>23</v>
      </c>
      <c r="N207" s="6">
        <v>86.438164599999993</v>
      </c>
      <c r="O207" s="6">
        <v>142</v>
      </c>
      <c r="P207" s="5">
        <v>0.84789255284976683</v>
      </c>
      <c r="Q207" s="5">
        <v>1.0630346293999919</v>
      </c>
      <c r="R207" s="5">
        <v>1.0890728177502411</v>
      </c>
      <c r="S207" s="6">
        <v>2</v>
      </c>
      <c r="T207" s="6">
        <v>2</v>
      </c>
      <c r="U207" s="42">
        <v>1.1768846054579605</v>
      </c>
      <c r="V207" s="42">
        <v>1.2333701809619</v>
      </c>
      <c r="W207" s="6">
        <v>0.84970097778691778</v>
      </c>
      <c r="X207" s="42">
        <v>1.2907882512645028</v>
      </c>
      <c r="Y207" s="42">
        <v>1.3194258888219199</v>
      </c>
      <c r="Z207" s="6">
        <v>1.32347530884084</v>
      </c>
      <c r="AA207" s="3">
        <f t="shared" si="45"/>
        <v>4.4482950821991163E-2</v>
      </c>
      <c r="AB207" s="4">
        <f t="shared" si="45"/>
        <v>6.5222085294124987E-2</v>
      </c>
      <c r="AC207" s="4">
        <f t="shared" si="45"/>
        <v>6.8082213001660175E-2</v>
      </c>
      <c r="AD207" s="4">
        <f t="shared" si="57"/>
        <v>-0.10140496476682208</v>
      </c>
      <c r="AE207" s="6" t="s">
        <v>32</v>
      </c>
      <c r="AF207" s="6" t="b">
        <f t="shared" si="58"/>
        <v>1</v>
      </c>
      <c r="AG207" s="6" t="b">
        <f t="shared" si="56"/>
        <v>1</v>
      </c>
      <c r="AJ207" t="str">
        <f>IF(R207=MIN(P207:R207),"W3","no")</f>
        <v>no</v>
      </c>
      <c r="AK207" t="str">
        <f>IF(AB207&gt;AB206,"YES","NO")</f>
        <v>YES</v>
      </c>
    </row>
    <row r="208" spans="1:37" hidden="1" x14ac:dyDescent="0.25">
      <c r="A208" s="6">
        <v>207</v>
      </c>
      <c r="B208" s="6">
        <v>3</v>
      </c>
      <c r="C208" s="6">
        <v>4</v>
      </c>
      <c r="D208" s="6">
        <v>1</v>
      </c>
      <c r="E208" s="6">
        <v>1</v>
      </c>
      <c r="F208" s="6">
        <v>0.4</v>
      </c>
      <c r="G208" s="6">
        <v>200</v>
      </c>
      <c r="H208" s="6" t="b">
        <v>1</v>
      </c>
      <c r="I208" s="6">
        <v>1</v>
      </c>
      <c r="J208" s="6">
        <v>0</v>
      </c>
      <c r="K208" s="6">
        <v>-0.2</v>
      </c>
      <c r="L208" s="6">
        <v>2</v>
      </c>
      <c r="M208" s="16" t="s">
        <v>24</v>
      </c>
      <c r="N208" s="6">
        <v>32.195594800000002</v>
      </c>
      <c r="O208" s="6">
        <v>49</v>
      </c>
      <c r="P208" s="5">
        <v>0.84789255284976683</v>
      </c>
      <c r="Q208" s="5">
        <v>1.0630346293999919</v>
      </c>
      <c r="R208" s="5">
        <v>1.0890728177502411</v>
      </c>
      <c r="S208" s="6">
        <v>2</v>
      </c>
      <c r="T208" s="6">
        <v>2</v>
      </c>
      <c r="U208" s="42">
        <v>1.1768846054579605</v>
      </c>
      <c r="V208" s="42">
        <v>1.2333701809619</v>
      </c>
      <c r="W208" s="6">
        <v>0.84970097778691778</v>
      </c>
      <c r="X208" s="42">
        <v>1.2907882512645028</v>
      </c>
      <c r="Y208" s="42">
        <v>1.3080421891926799</v>
      </c>
      <c r="Z208" s="6">
        <v>1.32347530884084</v>
      </c>
      <c r="AA208" s="3">
        <f t="shared" si="45"/>
        <v>4.4482950821991163E-2</v>
      </c>
      <c r="AB208" s="4">
        <f t="shared" si="45"/>
        <v>5.7086849986747956E-2</v>
      </c>
      <c r="AC208" s="4">
        <f t="shared" si="45"/>
        <v>6.8082213001660175E-2</v>
      </c>
      <c r="AD208" s="4">
        <f t="shared" si="57"/>
        <v>-0.10140496476682208</v>
      </c>
      <c r="AE208" s="6" t="s">
        <v>32</v>
      </c>
      <c r="AF208" s="6" t="b">
        <f t="shared" si="58"/>
        <v>1</v>
      </c>
      <c r="AG208" s="6" t="b">
        <f t="shared" si="56"/>
        <v>1</v>
      </c>
      <c r="AH208" s="61" t="str">
        <f t="shared" ref="AH208" si="61">IF(AA209&gt;AA208,"BA","WLA")</f>
        <v>WLA</v>
      </c>
    </row>
    <row r="209" spans="1:37" hidden="1" x14ac:dyDescent="0.25">
      <c r="A209" s="6">
        <v>208</v>
      </c>
      <c r="B209" s="6">
        <v>3</v>
      </c>
      <c r="C209" s="6">
        <v>4</v>
      </c>
      <c r="D209" s="6">
        <v>1</v>
      </c>
      <c r="E209" s="6">
        <v>1</v>
      </c>
      <c r="F209" s="6">
        <v>0.4</v>
      </c>
      <c r="G209" s="6">
        <v>200</v>
      </c>
      <c r="H209" s="6" t="b">
        <v>1</v>
      </c>
      <c r="I209" s="6">
        <v>1</v>
      </c>
      <c r="J209" s="6">
        <v>0</v>
      </c>
      <c r="K209" s="6">
        <v>-0.2</v>
      </c>
      <c r="L209" s="6">
        <v>2</v>
      </c>
      <c r="M209" s="16" t="s">
        <v>25</v>
      </c>
      <c r="N209" s="6">
        <v>1.8372481000000001</v>
      </c>
      <c r="O209" s="6">
        <v>3</v>
      </c>
      <c r="P209" s="5">
        <v>1</v>
      </c>
      <c r="Q209" s="5">
        <v>1</v>
      </c>
      <c r="R209" s="5">
        <v>1</v>
      </c>
      <c r="S209" s="6">
        <v>3</v>
      </c>
      <c r="T209" s="6">
        <v>1</v>
      </c>
      <c r="U209" s="42">
        <v>1.2168427762217349</v>
      </c>
      <c r="V209" s="42">
        <v>1.2564276935345451</v>
      </c>
      <c r="W209" s="6">
        <v>0.82179885482409976</v>
      </c>
      <c r="X209" s="42">
        <v>1.2907882512645028</v>
      </c>
      <c r="Y209" s="42">
        <v>1.2907882512644999</v>
      </c>
      <c r="Z209" s="6">
        <v>1.2907882512644999</v>
      </c>
      <c r="AA209" s="3">
        <f t="shared" si="45"/>
        <v>2.6619825286058219E-2</v>
      </c>
      <c r="AB209" s="4">
        <f t="shared" si="45"/>
        <v>2.6619825286056109E-2</v>
      </c>
      <c r="AC209" s="4">
        <f t="shared" si="45"/>
        <v>2.6619825286056109E-2</v>
      </c>
      <c r="AD209" s="4">
        <f t="shared" si="57"/>
        <v>0</v>
      </c>
      <c r="AE209" s="6" t="s">
        <v>32</v>
      </c>
      <c r="AF209" s="6" t="b">
        <f t="shared" si="58"/>
        <v>1</v>
      </c>
      <c r="AG209" s="6" t="b">
        <f t="shared" si="56"/>
        <v>1</v>
      </c>
    </row>
    <row r="210" spans="1:37" hidden="1" x14ac:dyDescent="0.25">
      <c r="A210" s="6">
        <v>209</v>
      </c>
      <c r="B210" s="6">
        <v>3</v>
      </c>
      <c r="C210" s="6">
        <v>4</v>
      </c>
      <c r="D210" s="6">
        <v>1</v>
      </c>
      <c r="E210" s="6">
        <v>1</v>
      </c>
      <c r="F210" s="6">
        <v>0.4</v>
      </c>
      <c r="G210" s="6">
        <v>200</v>
      </c>
      <c r="H210" s="6" t="b">
        <v>1</v>
      </c>
      <c r="I210" s="6">
        <v>1</v>
      </c>
      <c r="J210" s="6">
        <v>1</v>
      </c>
      <c r="K210" s="6">
        <v>-0.2</v>
      </c>
      <c r="L210" s="6">
        <v>1</v>
      </c>
      <c r="M210" s="16" t="s">
        <v>23</v>
      </c>
      <c r="N210" s="6">
        <v>61.834167000000001</v>
      </c>
      <c r="O210" s="6">
        <v>102</v>
      </c>
      <c r="P210" s="5">
        <v>0.91568465051443126</v>
      </c>
      <c r="Q210" s="5">
        <v>1.0052795495104869</v>
      </c>
      <c r="R210" s="5">
        <v>1.0790357999750817</v>
      </c>
      <c r="S210" s="6">
        <v>1</v>
      </c>
      <c r="T210" s="6">
        <v>3</v>
      </c>
      <c r="U210" s="42">
        <v>1.1037471487084312</v>
      </c>
      <c r="V210" s="42">
        <v>1.1152936372078828</v>
      </c>
      <c r="W210" s="6">
        <v>0.906004605466177</v>
      </c>
      <c r="X210" s="42">
        <v>1.1267083596553151</v>
      </c>
      <c r="Y210" s="42">
        <v>1.12474829994424</v>
      </c>
      <c r="Z210" s="6">
        <v>1.12474829994424</v>
      </c>
      <c r="AA210" s="3">
        <f t="shared" si="45"/>
        <v>2.037901889172844E-2</v>
      </c>
      <c r="AB210" s="4">
        <f t="shared" si="45"/>
        <v>1.8671867507468076E-2</v>
      </c>
      <c r="AC210" s="4">
        <f t="shared" si="45"/>
        <v>1.8671867507468076E-2</v>
      </c>
      <c r="AD210" s="4">
        <f t="shared" si="57"/>
        <v>-5.6210232990379118E-2</v>
      </c>
      <c r="AE210" s="6" t="s">
        <v>32</v>
      </c>
      <c r="AF210" s="6" t="b">
        <f t="shared" si="58"/>
        <v>1</v>
      </c>
      <c r="AG210" s="6" t="b">
        <f t="shared" si="56"/>
        <v>1</v>
      </c>
    </row>
    <row r="211" spans="1:37" hidden="1" x14ac:dyDescent="0.25">
      <c r="A211" s="6">
        <v>210</v>
      </c>
      <c r="B211" s="6">
        <v>3</v>
      </c>
      <c r="C211" s="6">
        <v>4</v>
      </c>
      <c r="D211" s="6">
        <v>1</v>
      </c>
      <c r="E211" s="6">
        <v>1</v>
      </c>
      <c r="F211" s="6">
        <v>0.4</v>
      </c>
      <c r="G211" s="6">
        <v>200</v>
      </c>
      <c r="H211" s="6" t="b">
        <v>1</v>
      </c>
      <c r="I211" s="6">
        <v>1</v>
      </c>
      <c r="J211" s="6">
        <v>1</v>
      </c>
      <c r="K211" s="6">
        <v>-0.2</v>
      </c>
      <c r="L211" s="6">
        <v>2</v>
      </c>
      <c r="M211" s="16" t="s">
        <v>23</v>
      </c>
      <c r="N211" s="6">
        <v>78.104772999999994</v>
      </c>
      <c r="O211" s="6">
        <v>129</v>
      </c>
      <c r="P211" s="5">
        <v>0.94257742697812641</v>
      </c>
      <c r="Q211" s="5">
        <v>0.99997314651956948</v>
      </c>
      <c r="R211" s="5">
        <v>1.0574494265023044</v>
      </c>
      <c r="S211" s="6">
        <v>1</v>
      </c>
      <c r="T211" s="6">
        <v>3</v>
      </c>
      <c r="U211" s="42">
        <v>1.1043907388926719</v>
      </c>
      <c r="V211" s="42">
        <v>1.1136893294008181</v>
      </c>
      <c r="W211" s="6">
        <v>0.90547662596542566</v>
      </c>
      <c r="X211" s="42">
        <v>1.1193993002134655</v>
      </c>
      <c r="Y211" s="42">
        <v>1.13943209857386</v>
      </c>
      <c r="Z211" s="6">
        <v>1.12360526172873</v>
      </c>
      <c r="AA211" s="3">
        <f t="shared" si="45"/>
        <v>5.1009240505675013E-3</v>
      </c>
      <c r="AB211" s="4">
        <f t="shared" si="45"/>
        <v>2.2592631193435797E-2</v>
      </c>
      <c r="AC211" s="4">
        <f t="shared" si="45"/>
        <v>8.82510314401308E-3</v>
      </c>
      <c r="AD211" s="4">
        <f t="shared" si="57"/>
        <v>-3.8299617668202855E-2</v>
      </c>
      <c r="AE211" s="6" t="s">
        <v>32</v>
      </c>
      <c r="AF211" s="6" t="b">
        <f t="shared" si="58"/>
        <v>1</v>
      </c>
      <c r="AG211" s="6" t="b">
        <f t="shared" si="56"/>
        <v>1</v>
      </c>
      <c r="AJ211" t="str">
        <f>IF(R211=MIN(P211:R211),"W3","no")</f>
        <v>no</v>
      </c>
    </row>
    <row r="212" spans="1:37" hidden="1" x14ac:dyDescent="0.25">
      <c r="A212" s="6">
        <v>211</v>
      </c>
      <c r="B212" s="6">
        <v>3</v>
      </c>
      <c r="C212" s="6">
        <v>4</v>
      </c>
      <c r="D212" s="6">
        <v>1</v>
      </c>
      <c r="E212" s="6">
        <v>1</v>
      </c>
      <c r="F212" s="6">
        <v>0.4</v>
      </c>
      <c r="G212" s="6">
        <v>200</v>
      </c>
      <c r="H212" s="6" t="b">
        <v>1</v>
      </c>
      <c r="I212" s="6">
        <v>1</v>
      </c>
      <c r="J212" s="6">
        <v>1</v>
      </c>
      <c r="K212" s="6">
        <v>-0.2</v>
      </c>
      <c r="L212" s="6">
        <v>2</v>
      </c>
      <c r="M212" s="16" t="s">
        <v>24</v>
      </c>
      <c r="N212" s="6">
        <v>27.7975244</v>
      </c>
      <c r="O212" s="6">
        <v>43</v>
      </c>
      <c r="P212" s="5">
        <v>1.0011149606432415</v>
      </c>
      <c r="Q212" s="5">
        <v>0.97443878140970475</v>
      </c>
      <c r="R212" s="5">
        <v>1.0244462579470541</v>
      </c>
      <c r="S212" s="6">
        <v>2</v>
      </c>
      <c r="T212" s="6">
        <v>2</v>
      </c>
      <c r="U212" s="42">
        <v>1.1246030993163965</v>
      </c>
      <c r="V212" s="42">
        <v>1.1178406769983127</v>
      </c>
      <c r="W212" s="6">
        <v>0.8892026001065283</v>
      </c>
      <c r="X212" s="42">
        <v>1.1193993002134655</v>
      </c>
      <c r="Y212" s="42">
        <v>1.11940574087859</v>
      </c>
      <c r="Z212" s="6">
        <v>1.12360526172873</v>
      </c>
      <c r="AA212" s="3">
        <f t="shared" si="45"/>
        <v>1.3923746556350203E-3</v>
      </c>
      <c r="AB212" s="4">
        <f t="shared" si="45"/>
        <v>1.3981202910831048E-3</v>
      </c>
      <c r="AC212" s="4">
        <f t="shared" si="45"/>
        <v>5.1304358628119218E-3</v>
      </c>
      <c r="AD212" s="4">
        <f t="shared" si="57"/>
        <v>1.704081239353028E-2</v>
      </c>
      <c r="AE212" s="6" t="s">
        <v>32</v>
      </c>
      <c r="AF212" s="6" t="b">
        <f t="shared" si="58"/>
        <v>1</v>
      </c>
      <c r="AG212" s="6" t="b">
        <f t="shared" si="56"/>
        <v>1</v>
      </c>
      <c r="AH212" s="61" t="str">
        <f t="shared" ref="AH212" si="62">IF(AA213&gt;AA212,"BA","WLA")</f>
        <v>WLA</v>
      </c>
    </row>
    <row r="213" spans="1:37" hidden="1" x14ac:dyDescent="0.25">
      <c r="A213" s="6">
        <v>212</v>
      </c>
      <c r="B213" s="6">
        <v>3</v>
      </c>
      <c r="C213" s="6">
        <v>4</v>
      </c>
      <c r="D213" s="6">
        <v>1</v>
      </c>
      <c r="E213" s="6">
        <v>1</v>
      </c>
      <c r="F213" s="6">
        <v>0.4</v>
      </c>
      <c r="G213" s="6">
        <v>200</v>
      </c>
      <c r="H213" s="6" t="b">
        <v>1</v>
      </c>
      <c r="I213" s="6">
        <v>1</v>
      </c>
      <c r="J213" s="6">
        <v>1</v>
      </c>
      <c r="K213" s="6">
        <v>-0.2</v>
      </c>
      <c r="L213" s="6">
        <v>2</v>
      </c>
      <c r="M213" s="16" t="s">
        <v>25</v>
      </c>
      <c r="N213" s="6">
        <v>2.0867572000000001</v>
      </c>
      <c r="O213" s="6">
        <v>3</v>
      </c>
      <c r="P213" s="5">
        <v>1</v>
      </c>
      <c r="Q213" s="5">
        <v>1</v>
      </c>
      <c r="R213" s="5">
        <v>1</v>
      </c>
      <c r="S213" s="6">
        <v>2</v>
      </c>
      <c r="T213" s="6">
        <v>2</v>
      </c>
      <c r="U213" s="42">
        <v>1.1267083596553151</v>
      </c>
      <c r="V213" s="42">
        <v>1.1193993002134655</v>
      </c>
      <c r="W213" s="6">
        <v>0.88754112049538891</v>
      </c>
      <c r="X213" s="42">
        <v>1.1193993002134655</v>
      </c>
      <c r="Y213" s="42">
        <v>1.1193993002134699</v>
      </c>
      <c r="Z213" s="6">
        <v>1.1193993002134699</v>
      </c>
      <c r="AA213" s="3">
        <f t="shared" si="45"/>
        <v>0</v>
      </c>
      <c r="AB213" s="4">
        <f t="shared" si="45"/>
        <v>3.9968028886505635E-15</v>
      </c>
      <c r="AC213" s="4">
        <f t="shared" si="45"/>
        <v>3.9968028886505635E-15</v>
      </c>
      <c r="AD213" s="4">
        <f t="shared" si="57"/>
        <v>0</v>
      </c>
      <c r="AE213" s="6" t="s">
        <v>32</v>
      </c>
      <c r="AF213" s="6" t="b">
        <f t="shared" si="58"/>
        <v>1</v>
      </c>
      <c r="AG213" s="6" t="b">
        <f t="shared" si="56"/>
        <v>1</v>
      </c>
    </row>
    <row r="214" spans="1:37" hidden="1" x14ac:dyDescent="0.25">
      <c r="A214" s="6">
        <v>213</v>
      </c>
      <c r="B214" s="6">
        <v>3</v>
      </c>
      <c r="C214" s="6">
        <v>4</v>
      </c>
      <c r="D214" s="6">
        <v>1</v>
      </c>
      <c r="E214" s="6">
        <v>1</v>
      </c>
      <c r="F214" s="6">
        <v>0.4</v>
      </c>
      <c r="G214" s="6">
        <v>200</v>
      </c>
      <c r="H214" s="6" t="b">
        <v>1</v>
      </c>
      <c r="I214" s="6">
        <v>0</v>
      </c>
      <c r="J214" s="6">
        <v>0</v>
      </c>
      <c r="K214" s="6">
        <v>-0.2</v>
      </c>
      <c r="L214" s="6">
        <v>1</v>
      </c>
      <c r="M214" s="16" t="s">
        <v>23</v>
      </c>
      <c r="N214" s="6">
        <v>72.260152099999999</v>
      </c>
      <c r="O214" s="6">
        <v>120</v>
      </c>
      <c r="P214" s="5">
        <v>1.1556826245119864</v>
      </c>
      <c r="Q214" s="5">
        <v>1.1207972495481011</v>
      </c>
      <c r="R214" s="5">
        <v>0.72352012593991211</v>
      </c>
      <c r="S214" s="6">
        <v>3</v>
      </c>
      <c r="T214" s="6">
        <v>1</v>
      </c>
      <c r="U214" s="42">
        <v>1.1635372546459022</v>
      </c>
      <c r="V214" s="42">
        <v>1.1945571054449939</v>
      </c>
      <c r="W214" s="6">
        <v>0.85944820074053296</v>
      </c>
      <c r="X214" s="42">
        <v>1.2018928172955579</v>
      </c>
      <c r="Y214" s="42">
        <v>1.2112103360767099</v>
      </c>
      <c r="Z214" s="6">
        <v>1.2112103360767099</v>
      </c>
      <c r="AA214" s="3">
        <f t="shared" si="45"/>
        <v>3.1912631557247773E-2</v>
      </c>
      <c r="AB214" s="4">
        <f t="shared" si="45"/>
        <v>3.9359870049679335E-2</v>
      </c>
      <c r="AC214" s="4">
        <f t="shared" si="45"/>
        <v>3.9359870049679335E-2</v>
      </c>
      <c r="AD214" s="4">
        <f t="shared" si="57"/>
        <v>-0.18431991604005848</v>
      </c>
      <c r="AE214" s="6" t="s">
        <v>32</v>
      </c>
      <c r="AF214" s="6" t="b">
        <f t="shared" si="58"/>
        <v>1</v>
      </c>
      <c r="AG214" s="6" t="b">
        <f t="shared" si="56"/>
        <v>1</v>
      </c>
    </row>
    <row r="215" spans="1:37" hidden="1" x14ac:dyDescent="0.25">
      <c r="A215" s="6">
        <v>214</v>
      </c>
      <c r="B215" s="6">
        <v>3</v>
      </c>
      <c r="C215" s="6">
        <v>4</v>
      </c>
      <c r="D215" s="6">
        <v>1</v>
      </c>
      <c r="E215" s="6">
        <v>1</v>
      </c>
      <c r="F215" s="6">
        <v>0.4</v>
      </c>
      <c r="G215" s="6">
        <v>200</v>
      </c>
      <c r="H215" s="6" t="b">
        <v>1</v>
      </c>
      <c r="I215" s="6">
        <v>0</v>
      </c>
      <c r="J215" s="6">
        <v>0</v>
      </c>
      <c r="K215" s="6">
        <v>-0.2</v>
      </c>
      <c r="L215" s="6">
        <v>2</v>
      </c>
      <c r="M215" s="16" t="s">
        <v>23</v>
      </c>
      <c r="N215" s="6">
        <v>92.954505900000001</v>
      </c>
      <c r="O215" s="6">
        <v>153</v>
      </c>
      <c r="P215" s="5">
        <v>1.129532134289039</v>
      </c>
      <c r="Q215" s="5">
        <v>1.1151821630198266</v>
      </c>
      <c r="R215" s="5">
        <v>0.75528570269113438</v>
      </c>
      <c r="S215" s="6">
        <v>3</v>
      </c>
      <c r="T215" s="6">
        <v>1</v>
      </c>
      <c r="U215" s="42">
        <v>1.1646565676418326</v>
      </c>
      <c r="V215" s="42">
        <v>1.1915591755291524</v>
      </c>
      <c r="W215" s="6">
        <v>0.85862221343479384</v>
      </c>
      <c r="X215" s="42">
        <v>1.3117581656600059</v>
      </c>
      <c r="Y215" s="42">
        <v>1.2892189070054501</v>
      </c>
      <c r="Z215" s="6">
        <v>1.3462032919654801</v>
      </c>
      <c r="AA215" s="3">
        <f t="shared" ref="AA215:AC278" si="63">IF($L215=1,1-$U215/X215,1-$V215/X215)</f>
        <v>9.1631974000616068E-2</v>
      </c>
      <c r="AB215" s="4">
        <f t="shared" si="63"/>
        <v>7.5751085363104154E-2</v>
      </c>
      <c r="AC215" s="4">
        <f t="shared" si="63"/>
        <v>0.11487426702882642</v>
      </c>
      <c r="AD215" s="4">
        <f t="shared" si="57"/>
        <v>-0.16314286487257709</v>
      </c>
      <c r="AE215" s="6" t="s">
        <v>32</v>
      </c>
      <c r="AF215" s="6" t="b">
        <f t="shared" si="58"/>
        <v>1</v>
      </c>
      <c r="AG215" s="6" t="b">
        <f t="shared" si="56"/>
        <v>1</v>
      </c>
      <c r="AJ215" t="str">
        <f>IF(R215=MIN(P215:R215),"W3","no")</f>
        <v>W3</v>
      </c>
      <c r="AK215" t="str">
        <f>IF(AB215&gt;AB214,"YES","NO")</f>
        <v>YES</v>
      </c>
    </row>
    <row r="216" spans="1:37" hidden="1" x14ac:dyDescent="0.25">
      <c r="A216" s="6">
        <v>215</v>
      </c>
      <c r="B216" s="6">
        <v>3</v>
      </c>
      <c r="C216" s="6">
        <v>4</v>
      </c>
      <c r="D216" s="6">
        <v>1</v>
      </c>
      <c r="E216" s="6">
        <v>1</v>
      </c>
      <c r="F216" s="6">
        <v>0.4</v>
      </c>
      <c r="G216" s="6">
        <v>200</v>
      </c>
      <c r="H216" s="6" t="b">
        <v>1</v>
      </c>
      <c r="I216" s="6">
        <v>0</v>
      </c>
      <c r="J216" s="6">
        <v>0</v>
      </c>
      <c r="K216" s="6">
        <v>-0.2</v>
      </c>
      <c r="L216" s="6">
        <v>2</v>
      </c>
      <c r="M216" s="16" t="s">
        <v>24</v>
      </c>
      <c r="N216" s="6">
        <v>31.6790615</v>
      </c>
      <c r="O216" s="6">
        <v>49</v>
      </c>
      <c r="P216" s="5">
        <v>1.1097333281802524</v>
      </c>
      <c r="Q216" s="5">
        <v>1.0716040841163086</v>
      </c>
      <c r="R216" s="5">
        <v>0.81866258770343925</v>
      </c>
      <c r="S216" s="6">
        <v>2</v>
      </c>
      <c r="T216" s="6">
        <v>2</v>
      </c>
      <c r="U216" s="42">
        <v>1.1706077378049298</v>
      </c>
      <c r="V216" s="42">
        <v>1.2312758990614929</v>
      </c>
      <c r="W216" s="6">
        <v>0.85425712448745161</v>
      </c>
      <c r="X216" s="42">
        <v>1.3117581656600059</v>
      </c>
      <c r="Y216" s="42">
        <v>1.3322708616116501</v>
      </c>
      <c r="Z216" s="6">
        <v>1.3462032919654801</v>
      </c>
      <c r="AA216" s="3">
        <f t="shared" si="63"/>
        <v>6.1354500170402004E-2</v>
      </c>
      <c r="AB216" s="4">
        <f t="shared" si="63"/>
        <v>7.5806628712109969E-2</v>
      </c>
      <c r="AC216" s="4">
        <f t="shared" si="63"/>
        <v>8.537149893326379E-2</v>
      </c>
      <c r="AD216" s="4">
        <f t="shared" si="57"/>
        <v>-0.12089160819770724</v>
      </c>
      <c r="AE216" s="6" t="s">
        <v>32</v>
      </c>
      <c r="AF216" s="6" t="b">
        <f t="shared" si="58"/>
        <v>1</v>
      </c>
      <c r="AG216" s="6" t="b">
        <f t="shared" si="56"/>
        <v>1</v>
      </c>
      <c r="AH216" s="61" t="str">
        <f>IF(AA217&gt;AA216,"BA","WLA")</f>
        <v>WLA</v>
      </c>
    </row>
    <row r="217" spans="1:37" hidden="1" x14ac:dyDescent="0.25">
      <c r="A217" s="6">
        <v>216</v>
      </c>
      <c r="B217" s="6">
        <v>3</v>
      </c>
      <c r="C217" s="6">
        <v>4</v>
      </c>
      <c r="D217" s="6">
        <v>1</v>
      </c>
      <c r="E217" s="6">
        <v>1</v>
      </c>
      <c r="F217" s="6">
        <v>0.4</v>
      </c>
      <c r="G217" s="6">
        <v>200</v>
      </c>
      <c r="H217" s="6" t="b">
        <v>1</v>
      </c>
      <c r="I217" s="6">
        <v>0</v>
      </c>
      <c r="J217" s="6">
        <v>0</v>
      </c>
      <c r="K217" s="6">
        <v>-0.2</v>
      </c>
      <c r="L217" s="6">
        <v>2</v>
      </c>
      <c r="M217" s="16" t="s">
        <v>25</v>
      </c>
      <c r="N217" s="6">
        <v>1.7909406000000001</v>
      </c>
      <c r="O217" s="6">
        <v>3</v>
      </c>
      <c r="P217" s="5">
        <v>1</v>
      </c>
      <c r="Q217" s="5">
        <v>1</v>
      </c>
      <c r="R217" s="5">
        <v>1</v>
      </c>
      <c r="S217" s="6">
        <v>2</v>
      </c>
      <c r="T217" s="6">
        <v>2</v>
      </c>
      <c r="U217" s="42">
        <v>1.2018928172955579</v>
      </c>
      <c r="V217" s="42">
        <v>1.3117581656600059</v>
      </c>
      <c r="W217" s="6">
        <v>0.83202094696776085</v>
      </c>
      <c r="X217" s="42">
        <v>1.3117581656600059</v>
      </c>
      <c r="Y217" s="42">
        <v>1.3117581656600099</v>
      </c>
      <c r="Z217" s="6">
        <v>1.3117581656600099</v>
      </c>
      <c r="AA217" s="3">
        <f t="shared" si="63"/>
        <v>0</v>
      </c>
      <c r="AB217" s="4">
        <f t="shared" si="63"/>
        <v>2.9976021664879227E-15</v>
      </c>
      <c r="AC217" s="4">
        <f t="shared" si="63"/>
        <v>2.9976021664879227E-15</v>
      </c>
      <c r="AD217" s="4">
        <f t="shared" si="57"/>
        <v>0</v>
      </c>
      <c r="AE217" s="6" t="s">
        <v>32</v>
      </c>
      <c r="AF217" s="6" t="b">
        <f t="shared" si="58"/>
        <v>1</v>
      </c>
      <c r="AG217" s="6" t="b">
        <f t="shared" si="56"/>
        <v>1</v>
      </c>
    </row>
    <row r="218" spans="1:37" hidden="1" x14ac:dyDescent="0.25">
      <c r="A218" s="6">
        <v>217</v>
      </c>
      <c r="B218" s="6">
        <v>3</v>
      </c>
      <c r="C218" s="6">
        <v>4</v>
      </c>
      <c r="D218" s="6">
        <v>1</v>
      </c>
      <c r="E218" s="6">
        <v>1</v>
      </c>
      <c r="F218" s="6">
        <v>0.4</v>
      </c>
      <c r="G218" s="6">
        <v>200</v>
      </c>
      <c r="H218" s="6" t="b">
        <v>1</v>
      </c>
      <c r="I218" s="6">
        <v>0</v>
      </c>
      <c r="J218" s="6">
        <v>1</v>
      </c>
      <c r="K218" s="6">
        <v>-0.2</v>
      </c>
      <c r="L218" s="6">
        <v>1</v>
      </c>
      <c r="M218" s="16" t="s">
        <v>23</v>
      </c>
      <c r="N218" s="6">
        <v>62.133255800000001</v>
      </c>
      <c r="O218" s="6">
        <v>102</v>
      </c>
      <c r="P218" s="5">
        <v>1.0786466774618757</v>
      </c>
      <c r="Q218" s="5">
        <v>1.0011246304023329</v>
      </c>
      <c r="R218" s="5">
        <v>0.92022869213579117</v>
      </c>
      <c r="S218" s="6">
        <v>3</v>
      </c>
      <c r="T218" s="6">
        <v>1</v>
      </c>
      <c r="U218" s="42">
        <v>1.0983645798247896</v>
      </c>
      <c r="V218" s="42">
        <v>1.0214247159956287</v>
      </c>
      <c r="W218" s="6">
        <v>0.91044450847051106</v>
      </c>
      <c r="X218" s="42">
        <v>1.1210558707956277</v>
      </c>
      <c r="Y218" s="42">
        <v>1.1186204714433401</v>
      </c>
      <c r="Z218" s="6">
        <v>1.1186204714433401</v>
      </c>
      <c r="AA218" s="3">
        <f t="shared" si="63"/>
        <v>2.0240999188322117E-2</v>
      </c>
      <c r="AB218" s="4">
        <f t="shared" si="63"/>
        <v>1.8107921440427943E-2</v>
      </c>
      <c r="AC218" s="4">
        <f t="shared" si="63"/>
        <v>1.8107921440427943E-2</v>
      </c>
      <c r="AD218" s="4">
        <f t="shared" si="57"/>
        <v>-5.3180871909472481E-2</v>
      </c>
      <c r="AE218" s="6" t="s">
        <v>32</v>
      </c>
      <c r="AF218" s="6" t="b">
        <f t="shared" si="58"/>
        <v>1</v>
      </c>
      <c r="AG218" s="6" t="b">
        <f t="shared" si="56"/>
        <v>1</v>
      </c>
    </row>
    <row r="219" spans="1:37" hidden="1" x14ac:dyDescent="0.25">
      <c r="A219" s="6">
        <v>218</v>
      </c>
      <c r="B219" s="6">
        <v>3</v>
      </c>
      <c r="C219" s="6">
        <v>4</v>
      </c>
      <c r="D219" s="6">
        <v>1</v>
      </c>
      <c r="E219" s="6">
        <v>1</v>
      </c>
      <c r="F219" s="6">
        <v>0.4</v>
      </c>
      <c r="G219" s="6">
        <v>200</v>
      </c>
      <c r="H219" s="6" t="b">
        <v>1</v>
      </c>
      <c r="I219" s="6">
        <v>0</v>
      </c>
      <c r="J219" s="6">
        <v>1</v>
      </c>
      <c r="K219" s="6">
        <v>-0.2</v>
      </c>
      <c r="L219" s="6">
        <v>2</v>
      </c>
      <c r="M219" s="16" t="s">
        <v>23</v>
      </c>
      <c r="N219" s="6">
        <v>79.473776700000002</v>
      </c>
      <c r="O219" s="6">
        <v>129</v>
      </c>
      <c r="P219" s="5">
        <v>1.0572323759737396</v>
      </c>
      <c r="Q219" s="5">
        <v>1.036710534072681</v>
      </c>
      <c r="R219" s="5">
        <v>0.90605708995357936</v>
      </c>
      <c r="S219" s="6">
        <v>3</v>
      </c>
      <c r="T219" s="6">
        <v>1</v>
      </c>
      <c r="U219" s="42">
        <v>1.0991288196937856</v>
      </c>
      <c r="V219" s="42">
        <v>1.0190445283079683</v>
      </c>
      <c r="W219" s="6">
        <v>0.90981146348122999</v>
      </c>
      <c r="X219" s="42">
        <v>1.0797438684713823</v>
      </c>
      <c r="Y219" s="42">
        <v>1.0357439370794299</v>
      </c>
      <c r="Z219" s="6">
        <v>1.08557696896152</v>
      </c>
      <c r="AA219" s="3">
        <f t="shared" si="63"/>
        <v>5.6216424965068179E-2</v>
      </c>
      <c r="AB219" s="4">
        <f t="shared" si="63"/>
        <v>1.6123105502842905E-2</v>
      </c>
      <c r="AC219" s="4">
        <f t="shared" si="63"/>
        <v>6.1287630961071038E-2</v>
      </c>
      <c r="AD219" s="4">
        <f t="shared" si="57"/>
        <v>-6.2628606697613762E-2</v>
      </c>
      <c r="AE219" s="6" t="s">
        <v>32</v>
      </c>
      <c r="AF219" s="6" t="b">
        <f t="shared" si="58"/>
        <v>1</v>
      </c>
      <c r="AG219" s="6" t="b">
        <f t="shared" si="56"/>
        <v>1</v>
      </c>
      <c r="AJ219" t="str">
        <f>IF(R219=MIN(P219:R219),"W3","no")</f>
        <v>W3</v>
      </c>
    </row>
    <row r="220" spans="1:37" hidden="1" x14ac:dyDescent="0.25">
      <c r="A220" s="6">
        <v>219</v>
      </c>
      <c r="B220" s="6">
        <v>3</v>
      </c>
      <c r="C220" s="6">
        <v>4</v>
      </c>
      <c r="D220" s="6">
        <v>1</v>
      </c>
      <c r="E220" s="6">
        <v>1</v>
      </c>
      <c r="F220" s="6">
        <v>0.4</v>
      </c>
      <c r="G220" s="6">
        <v>200</v>
      </c>
      <c r="H220" s="6" t="b">
        <v>1</v>
      </c>
      <c r="I220" s="6">
        <v>0</v>
      </c>
      <c r="J220" s="6">
        <v>1</v>
      </c>
      <c r="K220" s="6">
        <v>-0.2</v>
      </c>
      <c r="L220" s="6">
        <v>2</v>
      </c>
      <c r="M220" s="16" t="s">
        <v>24</v>
      </c>
      <c r="N220" s="6">
        <v>27.631993300000001</v>
      </c>
      <c r="O220" s="6">
        <v>43</v>
      </c>
      <c r="P220" s="5">
        <v>1.0407211833140699</v>
      </c>
      <c r="Q220" s="5">
        <v>0.98079413546296479</v>
      </c>
      <c r="R220" s="5">
        <v>0.97848468122296539</v>
      </c>
      <c r="S220" s="6">
        <v>2</v>
      </c>
      <c r="T220" s="6">
        <v>2</v>
      </c>
      <c r="U220" s="42">
        <v>1.1181787897518616</v>
      </c>
      <c r="V220" s="42">
        <v>1.0760653421095876</v>
      </c>
      <c r="W220" s="6">
        <v>0.8943113651993998</v>
      </c>
      <c r="X220" s="42">
        <v>1.0797438684713823</v>
      </c>
      <c r="Y220" s="42">
        <v>1.08088327947312</v>
      </c>
      <c r="Z220" s="6">
        <v>1.08557696896152</v>
      </c>
      <c r="AA220" s="3">
        <f t="shared" si="63"/>
        <v>3.4068508923347229E-3</v>
      </c>
      <c r="AB220" s="4">
        <f t="shared" si="63"/>
        <v>4.4574076174820343E-3</v>
      </c>
      <c r="AC220" s="4">
        <f t="shared" si="63"/>
        <v>8.7618171017679325E-3</v>
      </c>
      <c r="AD220" s="4">
        <f t="shared" si="57"/>
        <v>-2.714745554271325E-2</v>
      </c>
      <c r="AE220" s="6" t="s">
        <v>32</v>
      </c>
      <c r="AF220" s="6" t="b">
        <f t="shared" si="58"/>
        <v>1</v>
      </c>
      <c r="AG220" s="6" t="b">
        <f t="shared" si="56"/>
        <v>1</v>
      </c>
      <c r="AH220" s="61" t="str">
        <f t="shared" ref="AH220" si="64">IF(AA221&gt;AA220,"BA","WLA")</f>
        <v>BA</v>
      </c>
    </row>
    <row r="221" spans="1:37" hidden="1" x14ac:dyDescent="0.25">
      <c r="A221" s="6">
        <v>220</v>
      </c>
      <c r="B221" s="6">
        <v>3</v>
      </c>
      <c r="C221" s="6">
        <v>4</v>
      </c>
      <c r="D221" s="6">
        <v>1</v>
      </c>
      <c r="E221" s="6">
        <v>1</v>
      </c>
      <c r="F221" s="6">
        <v>0.4</v>
      </c>
      <c r="G221" s="6">
        <v>200</v>
      </c>
      <c r="H221" s="6" t="b">
        <v>1</v>
      </c>
      <c r="I221" s="6">
        <v>0</v>
      </c>
      <c r="J221" s="6">
        <v>1</v>
      </c>
      <c r="K221" s="6">
        <v>-0.2</v>
      </c>
      <c r="L221" s="6">
        <v>2</v>
      </c>
      <c r="M221" s="16" t="s">
        <v>25</v>
      </c>
      <c r="N221" s="6">
        <v>1.7886556</v>
      </c>
      <c r="O221" s="6">
        <v>3</v>
      </c>
      <c r="P221" s="5">
        <v>1</v>
      </c>
      <c r="Q221" s="5">
        <v>1</v>
      </c>
      <c r="R221" s="5">
        <v>1</v>
      </c>
      <c r="S221" s="6">
        <v>3</v>
      </c>
      <c r="T221" s="6">
        <v>1</v>
      </c>
      <c r="U221" s="42">
        <v>1.1060574144021342</v>
      </c>
      <c r="V221" s="42">
        <v>1.0368940757386551</v>
      </c>
      <c r="W221" s="6">
        <v>0.90411219795541786</v>
      </c>
      <c r="X221" s="42">
        <v>1.0797438684713823</v>
      </c>
      <c r="Y221" s="42">
        <v>1.07974386847138</v>
      </c>
      <c r="Z221" s="6">
        <v>1.07974386847138</v>
      </c>
      <c r="AA221" s="3">
        <f t="shared" si="63"/>
        <v>3.9685145694219659E-2</v>
      </c>
      <c r="AB221" s="4">
        <f t="shared" si="63"/>
        <v>3.9685145694217661E-2</v>
      </c>
      <c r="AC221" s="4">
        <f t="shared" si="63"/>
        <v>3.9685145694217661E-2</v>
      </c>
      <c r="AD221" s="4">
        <f t="shared" si="57"/>
        <v>0</v>
      </c>
      <c r="AE221" s="6" t="s">
        <v>32</v>
      </c>
      <c r="AF221" s="6" t="b">
        <f t="shared" si="58"/>
        <v>1</v>
      </c>
      <c r="AG221" s="6" t="b">
        <f t="shared" si="56"/>
        <v>1</v>
      </c>
    </row>
    <row r="222" spans="1:37" hidden="1" x14ac:dyDescent="0.25">
      <c r="A222" s="6">
        <v>221</v>
      </c>
      <c r="B222" s="6">
        <v>3</v>
      </c>
      <c r="C222" s="6">
        <v>4</v>
      </c>
      <c r="D222" s="6">
        <v>1</v>
      </c>
      <c r="E222" s="6">
        <v>1</v>
      </c>
      <c r="F222" s="6">
        <v>0.4</v>
      </c>
      <c r="G222" s="6">
        <v>0</v>
      </c>
      <c r="H222" s="6" t="b">
        <v>1</v>
      </c>
      <c r="I222" s="6">
        <v>0.5</v>
      </c>
      <c r="J222" s="6">
        <v>0</v>
      </c>
      <c r="K222" s="6">
        <v>0</v>
      </c>
      <c r="L222" s="6">
        <v>1</v>
      </c>
      <c r="M222" s="16" t="s">
        <v>23</v>
      </c>
      <c r="N222" s="6">
        <v>62.874479100000002</v>
      </c>
      <c r="O222" s="44">
        <v>102</v>
      </c>
      <c r="P222" s="5">
        <v>0.99236414191767219</v>
      </c>
      <c r="Q222" s="5">
        <v>1.0158196499434176</v>
      </c>
      <c r="R222" s="5">
        <v>0.99181620813891025</v>
      </c>
      <c r="S222" s="6">
        <v>2</v>
      </c>
      <c r="T222" s="6">
        <v>2</v>
      </c>
      <c r="U222" s="42">
        <v>1.1852602119472924</v>
      </c>
      <c r="V222" s="42">
        <v>1.2441970002714549</v>
      </c>
      <c r="W222" s="48">
        <v>0.84369659077400061</v>
      </c>
      <c r="X222" s="42">
        <v>1.1853970366325892</v>
      </c>
      <c r="Y222" s="42">
        <v>1.1910984031340499</v>
      </c>
      <c r="Z222" s="6">
        <v>1.1910984031340499</v>
      </c>
      <c r="AA222" s="3">
        <f t="shared" si="63"/>
        <v>1.1542519600482581E-4</v>
      </c>
      <c r="AB222" s="4">
        <f t="shared" si="63"/>
        <v>4.901518775775271E-3</v>
      </c>
      <c r="AC222" s="4">
        <f t="shared" si="63"/>
        <v>4.901518775775271E-3</v>
      </c>
      <c r="AD222" s="4">
        <f t="shared" si="57"/>
        <v>-1.0546433295611704E-2</v>
      </c>
      <c r="AE222" s="6" t="s">
        <v>32</v>
      </c>
      <c r="AF222" s="6" t="b">
        <f t="shared" si="58"/>
        <v>1</v>
      </c>
      <c r="AG222" s="6" t="b">
        <f t="shared" si="56"/>
        <v>1</v>
      </c>
    </row>
    <row r="223" spans="1:37" hidden="1" x14ac:dyDescent="0.25">
      <c r="A223" s="6">
        <v>222</v>
      </c>
      <c r="B223" s="6">
        <v>3</v>
      </c>
      <c r="C223" s="6">
        <v>4</v>
      </c>
      <c r="D223" s="6">
        <v>1</v>
      </c>
      <c r="E223" s="6">
        <v>1</v>
      </c>
      <c r="F223" s="6">
        <v>0.4</v>
      </c>
      <c r="G223" s="6">
        <v>0</v>
      </c>
      <c r="H223" s="6" t="b">
        <v>1</v>
      </c>
      <c r="I223" s="6">
        <v>0.5</v>
      </c>
      <c r="J223" s="6">
        <v>0</v>
      </c>
      <c r="K223" s="6">
        <v>0</v>
      </c>
      <c r="L223" s="6">
        <v>2</v>
      </c>
      <c r="M223" s="16" t="s">
        <v>23</v>
      </c>
      <c r="N223" s="6">
        <v>79.950116100000002</v>
      </c>
      <c r="O223" s="6">
        <v>130</v>
      </c>
      <c r="P223" s="5">
        <v>0.99588538161139351</v>
      </c>
      <c r="Q223" s="5">
        <v>1.0222963709352149</v>
      </c>
      <c r="R223" s="5">
        <v>0.98181824745339152</v>
      </c>
      <c r="S223" s="6">
        <v>2</v>
      </c>
      <c r="T223" s="6">
        <v>2</v>
      </c>
      <c r="U223" s="42">
        <v>1.1853442898860984</v>
      </c>
      <c r="V223" s="42">
        <v>1.2439642478502768</v>
      </c>
      <c r="W223" s="48">
        <v>0.84363674632970276</v>
      </c>
      <c r="X223" s="42">
        <v>1.2450063361640413</v>
      </c>
      <c r="Y223" s="42">
        <v>1.2590187745360999</v>
      </c>
      <c r="Z223" s="6">
        <v>1.2647084439438001</v>
      </c>
      <c r="AA223" s="3">
        <f t="shared" si="63"/>
        <v>8.3701446610728869E-4</v>
      </c>
      <c r="AB223" s="4">
        <f t="shared" si="63"/>
        <v>1.1957348842053683E-2</v>
      </c>
      <c r="AC223" s="4">
        <f t="shared" si="63"/>
        <v>1.6402354386783169E-2</v>
      </c>
      <c r="AD223" s="4">
        <f t="shared" si="57"/>
        <v>-1.4864247290143276E-2</v>
      </c>
      <c r="AE223" s="6" t="s">
        <v>32</v>
      </c>
      <c r="AF223" s="6" t="b">
        <f t="shared" si="58"/>
        <v>1</v>
      </c>
      <c r="AG223" s="6" t="b">
        <f t="shared" si="56"/>
        <v>1</v>
      </c>
      <c r="AJ223" t="str">
        <f>IF(R223=MIN(P223:R223),"W3","no")</f>
        <v>W3</v>
      </c>
      <c r="AK223" t="str">
        <f>IF(AB223&gt;AB222,"YES","NO")</f>
        <v>YES</v>
      </c>
    </row>
    <row r="224" spans="1:37" hidden="1" x14ac:dyDescent="0.25">
      <c r="A224" s="6">
        <v>223</v>
      </c>
      <c r="B224" s="6">
        <v>3</v>
      </c>
      <c r="C224" s="6">
        <v>4</v>
      </c>
      <c r="D224" s="6">
        <v>1</v>
      </c>
      <c r="E224" s="6">
        <v>1</v>
      </c>
      <c r="F224" s="6">
        <v>0.4</v>
      </c>
      <c r="G224" s="6">
        <v>0</v>
      </c>
      <c r="H224" s="6" t="b">
        <v>1</v>
      </c>
      <c r="I224" s="6">
        <v>0.5</v>
      </c>
      <c r="J224" s="6">
        <v>0</v>
      </c>
      <c r="K224" s="6">
        <v>0</v>
      </c>
      <c r="L224" s="6">
        <v>2</v>
      </c>
      <c r="M224" s="16" t="s">
        <v>24</v>
      </c>
      <c r="N224" s="6">
        <v>24.103026199999999</v>
      </c>
      <c r="O224" s="6">
        <v>38</v>
      </c>
      <c r="P224" s="5">
        <v>0.99588538161139351</v>
      </c>
      <c r="Q224" s="5">
        <v>1.0222963709352149</v>
      </c>
      <c r="R224" s="5">
        <v>0.98181824745339152</v>
      </c>
      <c r="S224" s="6">
        <v>2</v>
      </c>
      <c r="T224" s="6">
        <v>2</v>
      </c>
      <c r="U224" s="42">
        <v>1.1853442898860984</v>
      </c>
      <c r="V224" s="42">
        <v>1.2439642478502768</v>
      </c>
      <c r="W224" s="6">
        <v>0.84363674632970276</v>
      </c>
      <c r="X224" s="42">
        <v>1.2450063361640413</v>
      </c>
      <c r="Y224" s="42">
        <v>1.2548093122691999</v>
      </c>
      <c r="Z224" s="6">
        <v>1.2647084439438001</v>
      </c>
      <c r="AA224" s="3">
        <f t="shared" si="63"/>
        <v>8.3701446610728869E-4</v>
      </c>
      <c r="AB224" s="4">
        <f t="shared" si="63"/>
        <v>8.6427988004893486E-3</v>
      </c>
      <c r="AC224" s="4">
        <f t="shared" si="63"/>
        <v>1.6402354386783169E-2</v>
      </c>
      <c r="AD224" s="4">
        <f t="shared" si="57"/>
        <v>-1.4864247290143276E-2</v>
      </c>
      <c r="AE224" s="6" t="s">
        <v>32</v>
      </c>
      <c r="AF224" s="6" t="b">
        <f t="shared" si="58"/>
        <v>1</v>
      </c>
      <c r="AG224" s="6" t="b">
        <f t="shared" si="56"/>
        <v>1</v>
      </c>
      <c r="AH224" s="61" t="str">
        <f t="shared" ref="AH224" si="65">IF(AA225&gt;AA224,"BA","WLA")</f>
        <v>WLA</v>
      </c>
    </row>
    <row r="225" spans="1:37" hidden="1" x14ac:dyDescent="0.25">
      <c r="A225" s="6">
        <v>224</v>
      </c>
      <c r="B225" s="6">
        <v>3</v>
      </c>
      <c r="C225" s="6">
        <v>4</v>
      </c>
      <c r="D225" s="6">
        <v>1</v>
      </c>
      <c r="E225" s="6">
        <v>1</v>
      </c>
      <c r="F225" s="6">
        <v>0.4</v>
      </c>
      <c r="G225" s="6">
        <v>0</v>
      </c>
      <c r="H225" s="6" t="b">
        <v>1</v>
      </c>
      <c r="I225" s="6">
        <v>0.5</v>
      </c>
      <c r="J225" s="6">
        <v>0</v>
      </c>
      <c r="K225" s="6">
        <v>0</v>
      </c>
      <c r="L225" s="6">
        <v>2</v>
      </c>
      <c r="M225" s="16" t="s">
        <v>25</v>
      </c>
      <c r="N225" s="6">
        <v>1.9770319000000001</v>
      </c>
      <c r="O225" s="6">
        <v>3</v>
      </c>
      <c r="P225" s="5">
        <v>1</v>
      </c>
      <c r="Q225" s="5">
        <v>1</v>
      </c>
      <c r="R225" s="5">
        <v>1</v>
      </c>
      <c r="S225" s="6">
        <v>2</v>
      </c>
      <c r="T225" s="6">
        <v>2</v>
      </c>
      <c r="U225" s="42">
        <v>1.1853970366325892</v>
      </c>
      <c r="V225" s="42">
        <v>1.2450063361640413</v>
      </c>
      <c r="W225" s="6">
        <v>0.84359920692964196</v>
      </c>
      <c r="X225" s="42">
        <v>1.2450063361640413</v>
      </c>
      <c r="Y225" s="42">
        <v>1.24500633616404</v>
      </c>
      <c r="Z225" s="6">
        <v>1.24500633616404</v>
      </c>
      <c r="AA225" s="3">
        <f t="shared" si="63"/>
        <v>0</v>
      </c>
      <c r="AB225" s="4">
        <f t="shared" si="63"/>
        <v>-1.1102230246251565E-15</v>
      </c>
      <c r="AC225" s="4">
        <f t="shared" si="63"/>
        <v>-1.1102230246251565E-15</v>
      </c>
      <c r="AD225" s="4">
        <f t="shared" si="57"/>
        <v>0</v>
      </c>
      <c r="AE225" s="6" t="s">
        <v>32</v>
      </c>
      <c r="AF225" s="6" t="b">
        <f t="shared" si="58"/>
        <v>1</v>
      </c>
      <c r="AG225" s="6" t="b">
        <f t="shared" si="56"/>
        <v>1</v>
      </c>
    </row>
    <row r="226" spans="1:37" hidden="1" x14ac:dyDescent="0.25">
      <c r="A226" s="6">
        <v>225</v>
      </c>
      <c r="B226" s="6">
        <v>3</v>
      </c>
      <c r="C226" s="6">
        <v>4</v>
      </c>
      <c r="D226" s="6">
        <v>1</v>
      </c>
      <c r="E226" s="6">
        <v>1</v>
      </c>
      <c r="F226" s="6">
        <v>0.4</v>
      </c>
      <c r="G226" s="6">
        <v>0</v>
      </c>
      <c r="H226" s="6" t="b">
        <v>1</v>
      </c>
      <c r="I226" s="6">
        <v>0.5</v>
      </c>
      <c r="J226" s="6">
        <v>1</v>
      </c>
      <c r="K226" s="6">
        <v>0</v>
      </c>
      <c r="L226" s="6">
        <v>1</v>
      </c>
      <c r="M226" s="16" t="s">
        <v>23</v>
      </c>
      <c r="N226" s="6">
        <v>62.104046799999999</v>
      </c>
      <c r="O226" s="6">
        <v>102</v>
      </c>
      <c r="P226" s="5">
        <v>1.0494877035396759</v>
      </c>
      <c r="Q226" s="5">
        <v>0.90166614682366131</v>
      </c>
      <c r="R226" s="5">
        <v>1.0488461496366628</v>
      </c>
      <c r="S226" s="6">
        <v>2</v>
      </c>
      <c r="T226" s="6">
        <v>2</v>
      </c>
      <c r="U226" s="42">
        <v>1.1001230044066697</v>
      </c>
      <c r="V226" s="42">
        <v>1.0714768327037598</v>
      </c>
      <c r="W226" s="6">
        <v>0.90898926392265644</v>
      </c>
      <c r="X226" s="42">
        <v>1.1053272197307531</v>
      </c>
      <c r="Y226" s="42">
        <v>1.1001769977137199</v>
      </c>
      <c r="Z226" s="6">
        <v>1.1001769977137199</v>
      </c>
      <c r="AA226" s="3">
        <f t="shared" si="63"/>
        <v>4.708302872837189E-3</v>
      </c>
      <c r="AB226" s="4">
        <f t="shared" si="63"/>
        <v>4.9076927769342582E-5</v>
      </c>
      <c r="AC226" s="4">
        <f t="shared" si="63"/>
        <v>4.9076927769342582E-5</v>
      </c>
      <c r="AD226" s="4">
        <f t="shared" si="57"/>
        <v>6.5555902117559128E-2</v>
      </c>
      <c r="AE226" s="6" t="s">
        <v>32</v>
      </c>
      <c r="AF226" s="6" t="b">
        <f t="shared" si="58"/>
        <v>1</v>
      </c>
      <c r="AG226" s="6" t="b">
        <f t="shared" si="56"/>
        <v>1</v>
      </c>
    </row>
    <row r="227" spans="1:37" hidden="1" x14ac:dyDescent="0.25">
      <c r="A227" s="6">
        <v>226</v>
      </c>
      <c r="B227" s="6">
        <v>3</v>
      </c>
      <c r="C227" s="6">
        <v>4</v>
      </c>
      <c r="D227" s="6">
        <v>1</v>
      </c>
      <c r="E227" s="6">
        <v>1</v>
      </c>
      <c r="F227" s="6">
        <v>0.4</v>
      </c>
      <c r="G227" s="6">
        <v>0</v>
      </c>
      <c r="H227" s="6" t="b">
        <v>1</v>
      </c>
      <c r="I227" s="6">
        <v>0.5</v>
      </c>
      <c r="J227" s="6">
        <v>1</v>
      </c>
      <c r="K227" s="6">
        <v>0</v>
      </c>
      <c r="L227" s="6">
        <v>2</v>
      </c>
      <c r="M227" s="16" t="s">
        <v>23</v>
      </c>
      <c r="N227" s="6">
        <v>79.262135799999996</v>
      </c>
      <c r="O227" s="6">
        <v>130</v>
      </c>
      <c r="P227" s="5">
        <v>1.0390239884384451</v>
      </c>
      <c r="Q227" s="5">
        <v>0.94508747449683439</v>
      </c>
      <c r="R227" s="5">
        <v>1.0158885370647204</v>
      </c>
      <c r="S227" s="6">
        <v>2</v>
      </c>
      <c r="T227" s="6">
        <v>2</v>
      </c>
      <c r="U227" s="42">
        <v>1.1012750691865001</v>
      </c>
      <c r="V227" s="42">
        <v>1.0678542579333388</v>
      </c>
      <c r="W227" s="6">
        <v>0.90803835297814295</v>
      </c>
      <c r="X227" s="42">
        <v>1.0731813826934127</v>
      </c>
      <c r="Y227" s="42">
        <v>1.0875952522844601</v>
      </c>
      <c r="Z227" s="6">
        <v>1.0702053639192799</v>
      </c>
      <c r="AA227" s="3">
        <f t="shared" si="63"/>
        <v>4.9638624429956257E-3</v>
      </c>
      <c r="AB227" s="4">
        <f t="shared" si="63"/>
        <v>1.8151048664156955E-2</v>
      </c>
      <c r="AC227" s="4">
        <f t="shared" si="63"/>
        <v>2.1968736704243153E-3</v>
      </c>
      <c r="AD227" s="4">
        <f t="shared" si="57"/>
        <v>3.6608350335443705E-2</v>
      </c>
      <c r="AE227" s="6" t="s">
        <v>32</v>
      </c>
      <c r="AF227" s="6" t="b">
        <f t="shared" si="58"/>
        <v>1</v>
      </c>
      <c r="AG227" s="6" t="b">
        <f t="shared" si="56"/>
        <v>1</v>
      </c>
      <c r="AJ227" t="str">
        <f>IF(R227=MIN(P227:R227),"W3","no")</f>
        <v>no</v>
      </c>
    </row>
    <row r="228" spans="1:37" hidden="1" x14ac:dyDescent="0.25">
      <c r="A228" s="6">
        <v>227</v>
      </c>
      <c r="B228" s="6">
        <v>3</v>
      </c>
      <c r="C228" s="6">
        <v>4</v>
      </c>
      <c r="D228" s="6">
        <v>1</v>
      </c>
      <c r="E228" s="6">
        <v>1</v>
      </c>
      <c r="F228" s="6">
        <v>0.4</v>
      </c>
      <c r="G228" s="6">
        <v>0</v>
      </c>
      <c r="H228" s="6" t="b">
        <v>1</v>
      </c>
      <c r="I228" s="6">
        <v>0.5</v>
      </c>
      <c r="J228" s="6">
        <v>1</v>
      </c>
      <c r="K228" s="6">
        <v>0</v>
      </c>
      <c r="L228" s="6">
        <v>2</v>
      </c>
      <c r="M228" s="16" t="s">
        <v>24</v>
      </c>
      <c r="N228" s="6">
        <v>24.396134799999999</v>
      </c>
      <c r="O228" s="6">
        <v>38</v>
      </c>
      <c r="P228" s="5">
        <v>1.0390239884384451</v>
      </c>
      <c r="Q228" s="5">
        <v>0.94508747449683439</v>
      </c>
      <c r="R228" s="5">
        <v>1.0158885370647204</v>
      </c>
      <c r="S228" s="6">
        <v>2</v>
      </c>
      <c r="T228" s="6">
        <v>2</v>
      </c>
      <c r="U228" s="42">
        <v>1.1012750691865001</v>
      </c>
      <c r="V228" s="42">
        <v>1.0678542579333388</v>
      </c>
      <c r="W228" s="6">
        <v>0.90803835297814295</v>
      </c>
      <c r="X228" s="42">
        <v>1.0731813826934127</v>
      </c>
      <c r="Y228" s="42">
        <v>1.0683466229979</v>
      </c>
      <c r="Z228" s="6">
        <v>1.0702053639192799</v>
      </c>
      <c r="AA228" s="3">
        <f t="shared" si="63"/>
        <v>4.9638624429956257E-3</v>
      </c>
      <c r="AB228" s="4">
        <f t="shared" si="63"/>
        <v>4.6086640231013387E-4</v>
      </c>
      <c r="AC228" s="4">
        <f t="shared" si="63"/>
        <v>2.1968736704243153E-3</v>
      </c>
      <c r="AD228" s="4">
        <f t="shared" si="57"/>
        <v>3.6608350335443705E-2</v>
      </c>
      <c r="AE228" s="6" t="s">
        <v>32</v>
      </c>
      <c r="AF228" s="6" t="b">
        <f t="shared" si="58"/>
        <v>1</v>
      </c>
      <c r="AG228" s="6" t="b">
        <f t="shared" si="56"/>
        <v>1</v>
      </c>
      <c r="AH228" s="61" t="str">
        <f t="shared" ref="AH228" si="66">IF(AA229&gt;AA228,"BA","WLA")</f>
        <v>WLA</v>
      </c>
    </row>
    <row r="229" spans="1:37" hidden="1" x14ac:dyDescent="0.25">
      <c r="A229" s="6">
        <v>228</v>
      </c>
      <c r="B229" s="6">
        <v>3</v>
      </c>
      <c r="C229" s="6">
        <v>4</v>
      </c>
      <c r="D229" s="6">
        <v>1</v>
      </c>
      <c r="E229" s="6">
        <v>1</v>
      </c>
      <c r="F229" s="6">
        <v>0.4</v>
      </c>
      <c r="G229" s="6">
        <v>0</v>
      </c>
      <c r="H229" s="6" t="b">
        <v>1</v>
      </c>
      <c r="I229" s="6">
        <v>0.5</v>
      </c>
      <c r="J229" s="6">
        <v>1</v>
      </c>
      <c r="K229" s="6">
        <v>0</v>
      </c>
      <c r="L229" s="6">
        <v>2</v>
      </c>
      <c r="M229" s="16" t="s">
        <v>25</v>
      </c>
      <c r="N229" s="6">
        <v>1.7658992</v>
      </c>
      <c r="O229" s="6">
        <v>3</v>
      </c>
      <c r="P229" s="5">
        <v>1</v>
      </c>
      <c r="Q229" s="5">
        <v>1</v>
      </c>
      <c r="R229" s="5">
        <v>1</v>
      </c>
      <c r="S229" s="6">
        <v>2</v>
      </c>
      <c r="T229" s="6">
        <v>2</v>
      </c>
      <c r="U229" s="42">
        <v>1.1053272197307531</v>
      </c>
      <c r="V229" s="42">
        <v>1.0731813826934127</v>
      </c>
      <c r="W229" s="6">
        <v>0.90470946715995126</v>
      </c>
      <c r="X229" s="42">
        <v>1.0731813826934127</v>
      </c>
      <c r="Y229" s="42">
        <v>1.07318138269341</v>
      </c>
      <c r="Z229" s="6">
        <v>1.07318138269341</v>
      </c>
      <c r="AA229" s="3">
        <f t="shared" si="63"/>
        <v>0</v>
      </c>
      <c r="AB229" s="4">
        <f t="shared" si="63"/>
        <v>-2.4424906541753444E-15</v>
      </c>
      <c r="AC229" s="4">
        <f t="shared" si="63"/>
        <v>-2.4424906541753444E-15</v>
      </c>
      <c r="AD229" s="4">
        <f t="shared" si="57"/>
        <v>0</v>
      </c>
      <c r="AE229" s="6" t="s">
        <v>32</v>
      </c>
      <c r="AF229" s="6" t="b">
        <f t="shared" si="58"/>
        <v>1</v>
      </c>
      <c r="AG229" s="6" t="b">
        <f t="shared" si="56"/>
        <v>1</v>
      </c>
    </row>
    <row r="230" spans="1:37" hidden="1" x14ac:dyDescent="0.25">
      <c r="A230" s="6">
        <v>229</v>
      </c>
      <c r="B230" s="6">
        <v>3</v>
      </c>
      <c r="C230" s="6">
        <v>4</v>
      </c>
      <c r="D230" s="6">
        <v>1</v>
      </c>
      <c r="E230" s="6">
        <v>1</v>
      </c>
      <c r="F230" s="6">
        <v>0.4</v>
      </c>
      <c r="G230" s="6">
        <v>0</v>
      </c>
      <c r="H230" s="6" t="b">
        <v>1</v>
      </c>
      <c r="I230" s="6">
        <v>1</v>
      </c>
      <c r="J230" s="6">
        <v>0</v>
      </c>
      <c r="K230" s="6">
        <v>0</v>
      </c>
      <c r="L230" s="6">
        <v>1</v>
      </c>
      <c r="M230" s="16" t="s">
        <v>23</v>
      </c>
      <c r="N230" s="6">
        <v>71.715659900000006</v>
      </c>
      <c r="O230" s="6">
        <v>120</v>
      </c>
      <c r="P230" s="5">
        <v>0.8411382636925856</v>
      </c>
      <c r="Q230" s="5">
        <v>1.0147672302910793</v>
      </c>
      <c r="R230" s="5">
        <v>1.1440945060163352</v>
      </c>
      <c r="S230" s="6">
        <v>2</v>
      </c>
      <c r="T230" s="6">
        <v>2</v>
      </c>
      <c r="U230" s="42">
        <v>1.1722500092978747</v>
      </c>
      <c r="V230" s="5">
        <v>1.2265051322418543</v>
      </c>
      <c r="W230" s="6">
        <v>0.85306034725387225</v>
      </c>
      <c r="X230" s="42">
        <v>1.2028757297339172</v>
      </c>
      <c r="Y230" s="42">
        <v>1.2108410762152899</v>
      </c>
      <c r="Z230" s="6">
        <v>1.2108410762152899</v>
      </c>
      <c r="AA230" s="3">
        <f t="shared" si="63"/>
        <v>2.5460419292703707E-2</v>
      </c>
      <c r="AB230" s="4">
        <f t="shared" si="63"/>
        <v>3.1871289862447361E-2</v>
      </c>
      <c r="AC230" s="4">
        <f t="shared" si="63"/>
        <v>3.1871289862447361E-2</v>
      </c>
      <c r="AD230" s="4">
        <f t="shared" si="57"/>
        <v>-0.10590782420494298</v>
      </c>
      <c r="AE230" s="6" t="s">
        <v>32</v>
      </c>
      <c r="AF230" s="6" t="b">
        <f t="shared" si="58"/>
        <v>1</v>
      </c>
      <c r="AG230" s="6" t="b">
        <f t="shared" si="56"/>
        <v>1</v>
      </c>
    </row>
    <row r="231" spans="1:37" hidden="1" x14ac:dyDescent="0.25">
      <c r="A231" s="6">
        <v>230</v>
      </c>
      <c r="B231" s="6">
        <v>3</v>
      </c>
      <c r="C231" s="6">
        <v>4</v>
      </c>
      <c r="D231" s="6">
        <v>1</v>
      </c>
      <c r="E231" s="6">
        <v>1</v>
      </c>
      <c r="F231" s="6">
        <v>0.4</v>
      </c>
      <c r="G231" s="6">
        <v>0</v>
      </c>
      <c r="H231" s="6" t="b">
        <v>1</v>
      </c>
      <c r="I231" s="6">
        <v>1</v>
      </c>
      <c r="J231" s="6">
        <v>0</v>
      </c>
      <c r="K231" s="6">
        <v>0</v>
      </c>
      <c r="L231" s="6">
        <v>2</v>
      </c>
      <c r="M231" s="16" t="s">
        <v>23</v>
      </c>
      <c r="N231" s="6">
        <v>83.166601999999997</v>
      </c>
      <c r="O231" s="6">
        <v>137</v>
      </c>
      <c r="P231" s="5">
        <v>0.86083275815827054</v>
      </c>
      <c r="Q231" s="5">
        <v>1.0368129059852027</v>
      </c>
      <c r="R231" s="5">
        <v>1.1023543358565264</v>
      </c>
      <c r="S231" s="6">
        <v>2</v>
      </c>
      <c r="T231" s="6">
        <v>2</v>
      </c>
      <c r="U231" s="42">
        <v>1.1737122848500583</v>
      </c>
      <c r="V231" s="5">
        <v>1.2221564692019131</v>
      </c>
      <c r="W231" s="6">
        <v>0.8519975575852049</v>
      </c>
      <c r="X231" s="42">
        <v>1.2770376199850255</v>
      </c>
      <c r="Y231" s="42">
        <v>1.3173010780246399</v>
      </c>
      <c r="Z231" s="6">
        <v>1.30445166726275</v>
      </c>
      <c r="AA231" s="3">
        <f t="shared" si="63"/>
        <v>4.2975359475906361E-2</v>
      </c>
      <c r="AB231" s="4">
        <f t="shared" si="63"/>
        <v>7.2226927017626785E-2</v>
      </c>
      <c r="AC231" s="4">
        <f t="shared" si="63"/>
        <v>6.3087962648339713E-2</v>
      </c>
      <c r="AD231" s="4">
        <f t="shared" si="57"/>
        <v>-9.2778161227819525E-2</v>
      </c>
      <c r="AE231" s="6" t="s">
        <v>32</v>
      </c>
      <c r="AF231" s="6" t="b">
        <f t="shared" si="58"/>
        <v>1</v>
      </c>
      <c r="AG231" s="6" t="b">
        <f t="shared" si="56"/>
        <v>1</v>
      </c>
      <c r="AJ231" t="str">
        <f>IF(R231=MIN(P231:R231),"W3","no")</f>
        <v>no</v>
      </c>
      <c r="AK231" t="str">
        <f>IF(AB231&gt;AB230,"YES","NO")</f>
        <v>YES</v>
      </c>
    </row>
    <row r="232" spans="1:37" hidden="1" x14ac:dyDescent="0.25">
      <c r="A232" s="6">
        <v>231</v>
      </c>
      <c r="B232" s="6">
        <v>3</v>
      </c>
      <c r="C232" s="6">
        <v>4</v>
      </c>
      <c r="D232" s="6">
        <v>1</v>
      </c>
      <c r="E232" s="6">
        <v>1</v>
      </c>
      <c r="F232" s="6">
        <v>0.4</v>
      </c>
      <c r="G232" s="6">
        <v>0</v>
      </c>
      <c r="H232" s="6" t="b">
        <v>1</v>
      </c>
      <c r="I232" s="6">
        <v>1</v>
      </c>
      <c r="J232" s="6">
        <v>0</v>
      </c>
      <c r="K232" s="6">
        <v>0</v>
      </c>
      <c r="L232" s="6">
        <v>2</v>
      </c>
      <c r="M232" s="16" t="s">
        <v>24</v>
      </c>
      <c r="N232" s="6">
        <v>28.7010003</v>
      </c>
      <c r="O232" s="6">
        <v>44</v>
      </c>
      <c r="P232" s="5">
        <v>0.86083275815827054</v>
      </c>
      <c r="Q232" s="5">
        <v>1.0368129059852027</v>
      </c>
      <c r="R232" s="5">
        <v>1.1023543358565264</v>
      </c>
      <c r="S232" s="6">
        <v>2</v>
      </c>
      <c r="T232" s="6">
        <v>2</v>
      </c>
      <c r="U232" s="42">
        <v>1.1737122848500583</v>
      </c>
      <c r="V232" s="42">
        <v>1.2221564692019131</v>
      </c>
      <c r="W232" s="6">
        <v>0.8519975575852049</v>
      </c>
      <c r="X232" s="42">
        <v>1.2770376199850255</v>
      </c>
      <c r="Y232" s="42">
        <v>1.2907060641905901</v>
      </c>
      <c r="Z232" s="6">
        <v>1.30445166726275</v>
      </c>
      <c r="AA232" s="3">
        <f>IF($L232=1,1-$U232/X232,1-$V232/X232)</f>
        <v>4.2975359475906361E-2</v>
      </c>
      <c r="AB232" s="4">
        <f t="shared" si="63"/>
        <v>5.3110151792511218E-2</v>
      </c>
      <c r="AC232" s="4">
        <f t="shared" si="63"/>
        <v>6.3087962648339713E-2</v>
      </c>
      <c r="AD232" s="4">
        <f t="shared" si="57"/>
        <v>-9.2778161227819525E-2</v>
      </c>
      <c r="AE232" s="6" t="s">
        <v>32</v>
      </c>
      <c r="AF232" s="6" t="b">
        <f t="shared" si="58"/>
        <v>1</v>
      </c>
      <c r="AG232" s="6" t="b">
        <f t="shared" si="56"/>
        <v>1</v>
      </c>
      <c r="AH232" s="61" t="str">
        <f t="shared" ref="AH232" si="67">IF(AA233&gt;AA232,"BA","WLA")</f>
        <v>WLA</v>
      </c>
    </row>
    <row r="233" spans="1:37" hidden="1" x14ac:dyDescent="0.25">
      <c r="A233" s="6">
        <v>232</v>
      </c>
      <c r="B233" s="6">
        <v>3</v>
      </c>
      <c r="C233" s="6">
        <v>4</v>
      </c>
      <c r="D233" s="6">
        <v>1</v>
      </c>
      <c r="E233" s="6">
        <v>1</v>
      </c>
      <c r="F233" s="6">
        <v>0.4</v>
      </c>
      <c r="G233" s="6">
        <v>0</v>
      </c>
      <c r="H233" s="6" t="b">
        <v>1</v>
      </c>
      <c r="I233" s="6">
        <v>1</v>
      </c>
      <c r="J233" s="6">
        <v>0</v>
      </c>
      <c r="K233" s="6">
        <v>0</v>
      </c>
      <c r="L233" s="6">
        <v>2</v>
      </c>
      <c r="M233" s="16" t="s">
        <v>25</v>
      </c>
      <c r="N233" s="6">
        <v>1.8848955000000001</v>
      </c>
      <c r="O233" s="6">
        <v>3</v>
      </c>
      <c r="P233" s="5">
        <v>1</v>
      </c>
      <c r="Q233" s="5">
        <v>1</v>
      </c>
      <c r="R233" s="5">
        <v>1</v>
      </c>
      <c r="S233" s="6">
        <v>3</v>
      </c>
      <c r="T233" s="6">
        <v>1</v>
      </c>
      <c r="U233" s="42">
        <v>1.2057874015320025</v>
      </c>
      <c r="V233" s="42">
        <v>1.2547336672909075</v>
      </c>
      <c r="W233" s="6">
        <v>0.82933359457020273</v>
      </c>
      <c r="X233" s="42">
        <v>1.2770376199850255</v>
      </c>
      <c r="Y233" s="42">
        <v>1.27703761998503</v>
      </c>
      <c r="Z233" s="6">
        <v>1.27703761998503</v>
      </c>
      <c r="AA233" s="3">
        <f>IF($L233=1,1-$U233/X233,1-$V233/X233)</f>
        <v>1.746538421818733E-2</v>
      </c>
      <c r="AB233" s="4">
        <f t="shared" si="63"/>
        <v>1.7465384218190771E-2</v>
      </c>
      <c r="AC233" s="4">
        <f t="shared" si="63"/>
        <v>1.7465384218190771E-2</v>
      </c>
      <c r="AD233" s="4">
        <f t="shared" si="57"/>
        <v>0</v>
      </c>
      <c r="AE233" s="6" t="s">
        <v>32</v>
      </c>
      <c r="AF233" s="6" t="b">
        <f t="shared" si="58"/>
        <v>1</v>
      </c>
      <c r="AG233" s="6" t="b">
        <f t="shared" si="56"/>
        <v>1</v>
      </c>
    </row>
    <row r="234" spans="1:37" hidden="1" x14ac:dyDescent="0.25">
      <c r="A234" s="6">
        <v>233</v>
      </c>
      <c r="B234" s="6">
        <v>3</v>
      </c>
      <c r="C234" s="6">
        <v>4</v>
      </c>
      <c r="D234" s="6">
        <v>1</v>
      </c>
      <c r="E234" s="6">
        <v>1</v>
      </c>
      <c r="F234" s="6">
        <v>0.4</v>
      </c>
      <c r="G234" s="6">
        <v>0</v>
      </c>
      <c r="H234" s="6" t="b">
        <v>1</v>
      </c>
      <c r="I234" s="6">
        <v>1</v>
      </c>
      <c r="J234" s="6">
        <v>1</v>
      </c>
      <c r="K234" s="6">
        <v>0</v>
      </c>
      <c r="L234" s="6">
        <v>1</v>
      </c>
      <c r="M234" s="16" t="s">
        <v>23</v>
      </c>
      <c r="N234" s="6">
        <v>61.291883200000001</v>
      </c>
      <c r="O234" s="6">
        <v>102</v>
      </c>
      <c r="P234" s="5">
        <v>1.0303319078039099</v>
      </c>
      <c r="Q234" s="5">
        <v>0.90982044016730856</v>
      </c>
      <c r="R234" s="5">
        <v>1.0598476520287814</v>
      </c>
      <c r="S234" s="6">
        <v>2</v>
      </c>
      <c r="T234" s="6">
        <v>2</v>
      </c>
      <c r="U234" s="42">
        <v>1.0998365699376975</v>
      </c>
      <c r="V234" s="42">
        <v>1.082022402754707</v>
      </c>
      <c r="W234" s="6">
        <v>0.90922599532823956</v>
      </c>
      <c r="X234" s="42">
        <v>1.1046124238392887</v>
      </c>
      <c r="Y234" s="42">
        <v>1.10009071272271</v>
      </c>
      <c r="Z234" s="6">
        <v>1.10009071272271</v>
      </c>
      <c r="AA234" s="3">
        <f t="shared" si="63"/>
        <v>4.3235562071552991E-3</v>
      </c>
      <c r="AB234" s="4">
        <f t="shared" si="63"/>
        <v>2.3101984415763166E-4</v>
      </c>
      <c r="AC234" s="4">
        <f t="shared" si="63"/>
        <v>2.3101984415763166E-4</v>
      </c>
      <c r="AD234" s="4">
        <f t="shared" si="57"/>
        <v>6.0119706555127585E-2</v>
      </c>
      <c r="AE234" s="6" t="s">
        <v>32</v>
      </c>
      <c r="AF234" s="6" t="b">
        <f t="shared" si="58"/>
        <v>1</v>
      </c>
      <c r="AG234" s="6" t="b">
        <f t="shared" si="56"/>
        <v>1</v>
      </c>
    </row>
    <row r="235" spans="1:37" hidden="1" x14ac:dyDescent="0.25">
      <c r="A235" s="6">
        <v>234</v>
      </c>
      <c r="B235" s="6">
        <v>3</v>
      </c>
      <c r="C235" s="6">
        <v>4</v>
      </c>
      <c r="D235" s="6">
        <v>1</v>
      </c>
      <c r="E235" s="6">
        <v>1</v>
      </c>
      <c r="F235" s="6">
        <v>0.4</v>
      </c>
      <c r="G235" s="6">
        <v>0</v>
      </c>
      <c r="H235" s="6" t="b">
        <v>1</v>
      </c>
      <c r="I235" s="6">
        <v>1</v>
      </c>
      <c r="J235" s="6">
        <v>1</v>
      </c>
      <c r="K235" s="6">
        <v>0</v>
      </c>
      <c r="L235" s="6">
        <v>2</v>
      </c>
      <c r="M235" s="16" t="s">
        <v>23</v>
      </c>
      <c r="N235" s="6">
        <v>79.412500600000001</v>
      </c>
      <c r="O235" s="6">
        <v>130</v>
      </c>
      <c r="P235" s="5">
        <v>1.0271782277470716</v>
      </c>
      <c r="Q235" s="5">
        <v>0.94909815845736578</v>
      </c>
      <c r="R235" s="5">
        <v>1.0237236137955625</v>
      </c>
      <c r="S235" s="6">
        <v>2</v>
      </c>
      <c r="T235" s="6">
        <v>2</v>
      </c>
      <c r="U235" s="42">
        <v>1.1010446982442659</v>
      </c>
      <c r="V235" s="42">
        <v>1.0783499788859847</v>
      </c>
      <c r="W235" s="6">
        <v>0.90822834131494157</v>
      </c>
      <c r="X235" s="42">
        <v>1.0826347470298352</v>
      </c>
      <c r="Y235" s="42">
        <v>1.10441315421249</v>
      </c>
      <c r="Z235" s="6">
        <v>1.0806587273977</v>
      </c>
      <c r="AA235" s="3">
        <f t="shared" si="63"/>
        <v>3.9577227274532056E-3</v>
      </c>
      <c r="AB235" s="4">
        <f t="shared" si="63"/>
        <v>2.3599117075973064E-2</v>
      </c>
      <c r="AC235" s="4">
        <f t="shared" si="63"/>
        <v>2.136427026573795E-3</v>
      </c>
      <c r="AD235" s="4">
        <f t="shared" si="57"/>
        <v>3.3934561028422773E-2</v>
      </c>
      <c r="AE235" s="6" t="s">
        <v>32</v>
      </c>
      <c r="AF235" s="6" t="b">
        <f t="shared" si="58"/>
        <v>1</v>
      </c>
      <c r="AG235" s="6" t="b">
        <f t="shared" si="56"/>
        <v>1</v>
      </c>
      <c r="AJ235" t="str">
        <f>IF(R235=MIN(P235:R235),"W3","no")</f>
        <v>no</v>
      </c>
    </row>
    <row r="236" spans="1:37" hidden="1" x14ac:dyDescent="0.25">
      <c r="A236" s="6">
        <v>235</v>
      </c>
      <c r="B236" s="6">
        <v>3</v>
      </c>
      <c r="C236" s="6">
        <v>4</v>
      </c>
      <c r="D236" s="6">
        <v>1</v>
      </c>
      <c r="E236" s="6">
        <v>1</v>
      </c>
      <c r="F236" s="6">
        <v>0.4</v>
      </c>
      <c r="G236" s="6">
        <v>0</v>
      </c>
      <c r="H236" s="6" t="b">
        <v>1</v>
      </c>
      <c r="I236" s="6">
        <v>1</v>
      </c>
      <c r="J236" s="6">
        <v>1</v>
      </c>
      <c r="K236" s="6">
        <v>0</v>
      </c>
      <c r="L236" s="6">
        <v>2</v>
      </c>
      <c r="M236" s="16" t="s">
        <v>24</v>
      </c>
      <c r="N236" s="6">
        <v>25.510447899999999</v>
      </c>
      <c r="O236" s="6">
        <v>38</v>
      </c>
      <c r="P236" s="5">
        <v>1.0271782277470716</v>
      </c>
      <c r="Q236" s="5">
        <v>0.94909815845736578</v>
      </c>
      <c r="R236" s="5">
        <v>1.0237236137955625</v>
      </c>
      <c r="S236" s="6">
        <v>2</v>
      </c>
      <c r="T236" s="6">
        <v>2</v>
      </c>
      <c r="U236" s="42">
        <v>1.1010446982442659</v>
      </c>
      <c r="V236" s="42">
        <v>1.0783499788859847</v>
      </c>
      <c r="W236" s="6">
        <v>0.90822834131494157</v>
      </c>
      <c r="X236" s="42">
        <v>1.0826347470298352</v>
      </c>
      <c r="Y236" s="42">
        <v>1.0784356476474899</v>
      </c>
      <c r="Z236" s="6">
        <v>1.0806587273977</v>
      </c>
      <c r="AA236" s="3">
        <f t="shared" si="63"/>
        <v>3.9577227274532056E-3</v>
      </c>
      <c r="AB236" s="4">
        <f t="shared" si="63"/>
        <v>7.9437991216346759E-5</v>
      </c>
      <c r="AC236" s="4">
        <f t="shared" si="63"/>
        <v>2.136427026573795E-3</v>
      </c>
      <c r="AD236" s="4">
        <f t="shared" si="57"/>
        <v>3.3934561028422773E-2</v>
      </c>
      <c r="AE236" s="6" t="s">
        <v>32</v>
      </c>
      <c r="AF236" s="6" t="b">
        <f t="shared" si="58"/>
        <v>1</v>
      </c>
      <c r="AG236" s="6" t="b">
        <f t="shared" si="56"/>
        <v>1</v>
      </c>
      <c r="AH236" s="61" t="str">
        <f t="shared" ref="AH236" si="68">IF(AA237&gt;AA236,"BA","WLA")</f>
        <v>WLA</v>
      </c>
    </row>
    <row r="237" spans="1:37" hidden="1" x14ac:dyDescent="0.25">
      <c r="A237" s="6">
        <v>236</v>
      </c>
      <c r="B237" s="6">
        <v>3</v>
      </c>
      <c r="C237" s="6">
        <v>4</v>
      </c>
      <c r="D237" s="6">
        <v>1</v>
      </c>
      <c r="E237" s="6">
        <v>1</v>
      </c>
      <c r="F237" s="6">
        <v>0.4</v>
      </c>
      <c r="G237" s="6">
        <v>0</v>
      </c>
      <c r="H237" s="6" t="b">
        <v>1</v>
      </c>
      <c r="I237" s="6">
        <v>1</v>
      </c>
      <c r="J237" s="6">
        <v>1</v>
      </c>
      <c r="K237" s="6">
        <v>0</v>
      </c>
      <c r="L237" s="6">
        <v>2</v>
      </c>
      <c r="M237" s="16" t="s">
        <v>25</v>
      </c>
      <c r="N237" s="6">
        <v>1.885699</v>
      </c>
      <c r="O237" s="6">
        <v>3</v>
      </c>
      <c r="P237" s="5">
        <v>1</v>
      </c>
      <c r="Q237" s="5">
        <v>1</v>
      </c>
      <c r="R237" s="5">
        <v>1</v>
      </c>
      <c r="S237" s="6">
        <v>2</v>
      </c>
      <c r="T237" s="6">
        <v>2</v>
      </c>
      <c r="U237" s="42">
        <v>1.1046124238392887</v>
      </c>
      <c r="V237" s="42">
        <v>1.0826347470298352</v>
      </c>
      <c r="W237" s="6">
        <v>0.9052949056324312</v>
      </c>
      <c r="X237" s="42">
        <v>1.0826347470298352</v>
      </c>
      <c r="Y237" s="42">
        <v>1.0826347470298301</v>
      </c>
      <c r="Z237" s="6">
        <v>1.0826347470298301</v>
      </c>
      <c r="AA237" s="3">
        <f t="shared" si="63"/>
        <v>0</v>
      </c>
      <c r="AB237" s="4">
        <f t="shared" si="63"/>
        <v>-4.6629367034256575E-15</v>
      </c>
      <c r="AC237" s="4">
        <f t="shared" si="63"/>
        <v>-4.6629367034256575E-15</v>
      </c>
      <c r="AD237" s="4">
        <f t="shared" si="57"/>
        <v>0</v>
      </c>
      <c r="AE237" s="6" t="s">
        <v>32</v>
      </c>
      <c r="AF237" s="6" t="b">
        <f t="shared" si="58"/>
        <v>0</v>
      </c>
      <c r="AG237" s="6" t="b">
        <f t="shared" si="56"/>
        <v>0</v>
      </c>
    </row>
    <row r="238" spans="1:37" hidden="1" x14ac:dyDescent="0.25">
      <c r="A238" s="6">
        <v>237</v>
      </c>
      <c r="B238" s="6">
        <v>3</v>
      </c>
      <c r="C238" s="6">
        <v>4</v>
      </c>
      <c r="D238" s="6">
        <v>1</v>
      </c>
      <c r="E238" s="6">
        <v>1</v>
      </c>
      <c r="F238" s="6">
        <v>0.4</v>
      </c>
      <c r="G238" s="6">
        <v>0</v>
      </c>
      <c r="H238" s="6" t="b">
        <v>1</v>
      </c>
      <c r="I238" s="6">
        <v>0</v>
      </c>
      <c r="J238" s="6">
        <v>0</v>
      </c>
      <c r="K238" s="6">
        <v>0</v>
      </c>
      <c r="L238" s="6">
        <v>1</v>
      </c>
      <c r="M238" s="16" t="s">
        <v>23</v>
      </c>
      <c r="N238" s="6">
        <v>74.0447901</v>
      </c>
      <c r="O238" s="6">
        <v>120</v>
      </c>
      <c r="P238" s="5">
        <v>1.1463273171067214</v>
      </c>
      <c r="Q238" s="5">
        <v>1.0099784568978705</v>
      </c>
      <c r="R238" s="5">
        <v>0.84369422599540789</v>
      </c>
      <c r="S238" s="6">
        <v>2</v>
      </c>
      <c r="T238" s="6">
        <v>2</v>
      </c>
      <c r="U238" s="42">
        <v>1.1693427749630534</v>
      </c>
      <c r="V238" s="42">
        <v>1.2484590831791524</v>
      </c>
      <c r="W238" s="6">
        <v>0.85518123634158172</v>
      </c>
      <c r="X238" s="42">
        <v>1.2003986713374895</v>
      </c>
      <c r="Y238" s="42">
        <v>1.2079982027166201</v>
      </c>
      <c r="Z238" s="6">
        <v>1.2079982027166201</v>
      </c>
      <c r="AA238" s="3">
        <f t="shared" si="63"/>
        <v>2.5871318517733277E-2</v>
      </c>
      <c r="AB238" s="4">
        <f t="shared" si="63"/>
        <v>3.1999573895586941E-2</v>
      </c>
      <c r="AC238" s="4">
        <f t="shared" si="63"/>
        <v>3.1999573895586941E-2</v>
      </c>
      <c r="AD238" s="4">
        <f t="shared" si="57"/>
        <v>-0.10420384933639466</v>
      </c>
      <c r="AE238" s="6" t="s">
        <v>32</v>
      </c>
      <c r="AF238" s="6" t="b">
        <f t="shared" si="58"/>
        <v>1</v>
      </c>
      <c r="AG238" s="6" t="b">
        <f t="shared" si="56"/>
        <v>1</v>
      </c>
    </row>
    <row r="239" spans="1:37" hidden="1" x14ac:dyDescent="0.25">
      <c r="A239" s="6">
        <v>238</v>
      </c>
      <c r="B239" s="6">
        <v>3</v>
      </c>
      <c r="C239" s="6">
        <v>4</v>
      </c>
      <c r="D239" s="6">
        <v>1</v>
      </c>
      <c r="E239" s="6">
        <v>1</v>
      </c>
      <c r="F239" s="6">
        <v>0.4</v>
      </c>
      <c r="G239" s="6">
        <v>0</v>
      </c>
      <c r="H239" s="6" t="b">
        <v>1</v>
      </c>
      <c r="I239" s="6">
        <v>0</v>
      </c>
      <c r="J239" s="6">
        <v>0</v>
      </c>
      <c r="K239" s="6">
        <v>0</v>
      </c>
      <c r="L239" s="6">
        <v>2</v>
      </c>
      <c r="M239" s="16" t="s">
        <v>23</v>
      </c>
      <c r="N239" s="6">
        <v>92.273327399999999</v>
      </c>
      <c r="O239" s="6">
        <v>148</v>
      </c>
      <c r="P239" s="5">
        <v>1.1331613259540017</v>
      </c>
      <c r="Q239" s="5">
        <v>1.0237999386586767</v>
      </c>
      <c r="R239" s="5">
        <v>0.8430387353873221</v>
      </c>
      <c r="S239" s="6">
        <v>2</v>
      </c>
      <c r="T239" s="6">
        <v>2</v>
      </c>
      <c r="U239" s="42">
        <v>1.1694949393735459</v>
      </c>
      <c r="V239" s="42">
        <v>1.2479887572819457</v>
      </c>
      <c r="W239" s="6">
        <v>0.85506996766968668</v>
      </c>
      <c r="X239" s="42">
        <v>1.3222273209812192</v>
      </c>
      <c r="Y239" s="42">
        <v>1.31968303393621</v>
      </c>
      <c r="Z239" s="6">
        <v>1.34863572793009</v>
      </c>
      <c r="AA239" s="3">
        <f t="shared" si="63"/>
        <v>5.6146596369058055E-2</v>
      </c>
      <c r="AB239" s="4">
        <f t="shared" si="63"/>
        <v>5.4326891238741015E-2</v>
      </c>
      <c r="AC239" s="4">
        <f t="shared" si="63"/>
        <v>7.4628729288240825E-2</v>
      </c>
      <c r="AD239" s="4">
        <f t="shared" si="57"/>
        <v>-0.10464084307511874</v>
      </c>
      <c r="AE239" s="6" t="s">
        <v>32</v>
      </c>
      <c r="AF239" s="6" t="b">
        <f t="shared" si="58"/>
        <v>1</v>
      </c>
      <c r="AG239" s="6" t="b">
        <f t="shared" si="56"/>
        <v>1</v>
      </c>
      <c r="AJ239" t="str">
        <f>IF(R239=MIN(P239:R239),"W3","no")</f>
        <v>W3</v>
      </c>
      <c r="AK239" t="str">
        <f>IF(AB239&gt;AB238,"YES","NO")</f>
        <v>YES</v>
      </c>
    </row>
    <row r="240" spans="1:37" hidden="1" x14ac:dyDescent="0.25">
      <c r="A240" s="6">
        <v>239</v>
      </c>
      <c r="B240" s="6">
        <v>3</v>
      </c>
      <c r="C240" s="6">
        <v>4</v>
      </c>
      <c r="D240" s="6">
        <v>1</v>
      </c>
      <c r="E240" s="6">
        <v>1</v>
      </c>
      <c r="F240" s="6">
        <v>0.4</v>
      </c>
      <c r="G240" s="6">
        <v>0</v>
      </c>
      <c r="H240" s="6" t="b">
        <v>1</v>
      </c>
      <c r="I240" s="6">
        <v>0</v>
      </c>
      <c r="J240" s="6">
        <v>0</v>
      </c>
      <c r="K240" s="6">
        <v>0</v>
      </c>
      <c r="L240" s="6">
        <v>2</v>
      </c>
      <c r="M240" s="16" t="s">
        <v>24</v>
      </c>
      <c r="N240" s="6">
        <v>28.995477000000001</v>
      </c>
      <c r="O240" s="6">
        <v>44</v>
      </c>
      <c r="P240" s="5">
        <v>1.1331613259540017</v>
      </c>
      <c r="Q240" s="5">
        <v>1.0237999386586767</v>
      </c>
      <c r="R240" s="5">
        <v>0.8430387353873221</v>
      </c>
      <c r="S240" s="6">
        <v>2</v>
      </c>
      <c r="T240" s="6">
        <v>2</v>
      </c>
      <c r="U240" s="42">
        <v>1.1694949393735459</v>
      </c>
      <c r="V240" s="42">
        <v>1.2479887572819457</v>
      </c>
      <c r="W240" s="6">
        <v>0.85506996766968668</v>
      </c>
      <c r="X240" s="42">
        <v>1.3222273209812192</v>
      </c>
      <c r="Y240" s="42">
        <v>1.33744047688653</v>
      </c>
      <c r="Z240" s="6">
        <v>1.34863572793009</v>
      </c>
      <c r="AA240" s="3">
        <f t="shared" si="63"/>
        <v>5.6146596369058055E-2</v>
      </c>
      <c r="AB240" s="4">
        <f t="shared" si="63"/>
        <v>6.6882766859891807E-2</v>
      </c>
      <c r="AC240" s="4">
        <f t="shared" si="63"/>
        <v>7.4628729288240825E-2</v>
      </c>
      <c r="AD240" s="4">
        <f t="shared" si="57"/>
        <v>-0.10464084307511874</v>
      </c>
      <c r="AE240" s="6" t="s">
        <v>32</v>
      </c>
      <c r="AF240" s="6" t="b">
        <f t="shared" si="58"/>
        <v>1</v>
      </c>
      <c r="AG240" s="6" t="b">
        <f t="shared" si="56"/>
        <v>1</v>
      </c>
      <c r="AH240" s="61" t="str">
        <f t="shared" ref="AH240" si="69">IF(AA241&gt;AA240,"BA","WLA")</f>
        <v>WLA</v>
      </c>
    </row>
    <row r="241" spans="1:37" hidden="1" x14ac:dyDescent="0.25">
      <c r="A241" s="6">
        <v>240</v>
      </c>
      <c r="B241" s="6">
        <v>3</v>
      </c>
      <c r="C241" s="6">
        <v>4</v>
      </c>
      <c r="D241" s="6">
        <v>1</v>
      </c>
      <c r="E241" s="6">
        <v>1</v>
      </c>
      <c r="F241" s="6">
        <v>0.4</v>
      </c>
      <c r="G241" s="6">
        <v>0</v>
      </c>
      <c r="H241" s="6" t="b">
        <v>1</v>
      </c>
      <c r="I241" s="6">
        <v>0</v>
      </c>
      <c r="J241" s="6">
        <v>0</v>
      </c>
      <c r="K241" s="6">
        <v>0</v>
      </c>
      <c r="L241" s="6">
        <v>2</v>
      </c>
      <c r="M241" s="16" t="s">
        <v>25</v>
      </c>
      <c r="N241" s="6">
        <v>2.0281411</v>
      </c>
      <c r="O241" s="6">
        <v>3</v>
      </c>
      <c r="P241" s="5">
        <v>1</v>
      </c>
      <c r="Q241" s="5">
        <v>1</v>
      </c>
      <c r="R241" s="5">
        <v>1</v>
      </c>
      <c r="S241" s="6">
        <v>2</v>
      </c>
      <c r="T241" s="6">
        <v>2</v>
      </c>
      <c r="U241" s="42">
        <v>1.2003986713374895</v>
      </c>
      <c r="V241" s="42">
        <v>1.3222273209812192</v>
      </c>
      <c r="W241" s="6">
        <v>0.83305657018579971</v>
      </c>
      <c r="X241" s="42">
        <v>1.3222273209812192</v>
      </c>
      <c r="Y241" s="42">
        <v>1.3222273209812201</v>
      </c>
      <c r="Z241" s="6">
        <v>1.3222273209812201</v>
      </c>
      <c r="AA241" s="3">
        <f t="shared" si="63"/>
        <v>0</v>
      </c>
      <c r="AB241" s="4">
        <f t="shared" si="63"/>
        <v>6.6613381477509392E-16</v>
      </c>
      <c r="AC241" s="4">
        <f t="shared" si="63"/>
        <v>6.6613381477509392E-16</v>
      </c>
      <c r="AD241" s="4">
        <f t="shared" si="57"/>
        <v>0</v>
      </c>
      <c r="AE241" s="6" t="s">
        <v>32</v>
      </c>
      <c r="AF241" s="6" t="b">
        <f t="shared" si="58"/>
        <v>1</v>
      </c>
      <c r="AG241" s="6" t="b">
        <f t="shared" si="56"/>
        <v>1</v>
      </c>
    </row>
    <row r="242" spans="1:37" hidden="1" x14ac:dyDescent="0.25">
      <c r="A242" s="6">
        <v>241</v>
      </c>
      <c r="B242" s="6">
        <v>3</v>
      </c>
      <c r="C242" s="6">
        <v>4</v>
      </c>
      <c r="D242" s="6">
        <v>1</v>
      </c>
      <c r="E242" s="6">
        <v>1</v>
      </c>
      <c r="F242" s="6">
        <v>0.4</v>
      </c>
      <c r="G242" s="6">
        <v>0</v>
      </c>
      <c r="H242" s="6" t="b">
        <v>1</v>
      </c>
      <c r="I242" s="6">
        <v>0</v>
      </c>
      <c r="J242" s="6">
        <v>1</v>
      </c>
      <c r="K242" s="6">
        <v>0</v>
      </c>
      <c r="L242" s="6">
        <v>1</v>
      </c>
      <c r="M242" s="16" t="s">
        <v>23</v>
      </c>
      <c r="N242" s="6">
        <v>62.329523299999998</v>
      </c>
      <c r="O242" s="6">
        <v>102</v>
      </c>
      <c r="P242" s="5">
        <v>1.0625465549468947</v>
      </c>
      <c r="Q242" s="5">
        <v>0.90547361880024646</v>
      </c>
      <c r="R242" s="5">
        <v>1.031979826252859</v>
      </c>
      <c r="S242" s="6">
        <v>2</v>
      </c>
      <c r="T242" s="6">
        <v>2</v>
      </c>
      <c r="U242" s="42">
        <v>1.096456116443846</v>
      </c>
      <c r="V242" s="42">
        <v>1.0559924836100718</v>
      </c>
      <c r="W242" s="6">
        <v>0.91202920481972072</v>
      </c>
      <c r="X242" s="42">
        <v>1.1017348112804821</v>
      </c>
      <c r="Y242" s="42">
        <v>1.09676208028945</v>
      </c>
      <c r="Z242" s="6">
        <v>1.09676208028945</v>
      </c>
      <c r="AA242" s="3">
        <f t="shared" si="63"/>
        <v>4.7912571905583956E-3</v>
      </c>
      <c r="AB242" s="4">
        <f t="shared" si="63"/>
        <v>2.7897011676702999E-4</v>
      </c>
      <c r="AC242" s="4">
        <f t="shared" si="63"/>
        <v>2.7897011676702999E-4</v>
      </c>
      <c r="AD242" s="4">
        <f t="shared" si="57"/>
        <v>6.3017587466502392E-2</v>
      </c>
      <c r="AE242" s="6" t="s">
        <v>32</v>
      </c>
      <c r="AF242" s="6" t="b">
        <f t="shared" si="58"/>
        <v>1</v>
      </c>
      <c r="AG242" s="6" t="b">
        <f t="shared" si="56"/>
        <v>1</v>
      </c>
    </row>
    <row r="243" spans="1:37" hidden="1" x14ac:dyDescent="0.25">
      <c r="A243" s="6">
        <v>242</v>
      </c>
      <c r="B243" s="6">
        <v>3</v>
      </c>
      <c r="C243" s="6">
        <v>4</v>
      </c>
      <c r="D243" s="6">
        <v>1</v>
      </c>
      <c r="E243" s="6">
        <v>1</v>
      </c>
      <c r="F243" s="6">
        <v>0.4</v>
      </c>
      <c r="G243" s="6">
        <v>0</v>
      </c>
      <c r="H243" s="6" t="b">
        <v>1</v>
      </c>
      <c r="I243" s="6">
        <v>0</v>
      </c>
      <c r="J243" s="6">
        <v>1</v>
      </c>
      <c r="K243" s="6">
        <v>0</v>
      </c>
      <c r="L243" s="6">
        <v>2</v>
      </c>
      <c r="M243" s="16" t="s">
        <v>23</v>
      </c>
      <c r="N243" s="6">
        <v>86.118623499999998</v>
      </c>
      <c r="O243" s="6">
        <v>136</v>
      </c>
      <c r="P243" s="5">
        <v>1.0476698991380229</v>
      </c>
      <c r="Q243" s="5">
        <v>0.94728870214917793</v>
      </c>
      <c r="R243" s="5">
        <v>1.0050413987127991</v>
      </c>
      <c r="S243" s="6">
        <v>2</v>
      </c>
      <c r="T243" s="6">
        <v>2</v>
      </c>
      <c r="U243" s="42">
        <v>1.0974080424966943</v>
      </c>
      <c r="V243" s="42">
        <v>1.0529455722044692</v>
      </c>
      <c r="W243" s="6">
        <v>0.91123808216761115</v>
      </c>
      <c r="X243" s="42">
        <v>1.059066040476661</v>
      </c>
      <c r="Y243" s="42">
        <v>1.06854334021218</v>
      </c>
      <c r="Z243" s="6">
        <v>1.0564839397071499</v>
      </c>
      <c r="AA243" s="3">
        <f t="shared" si="63"/>
        <v>5.779118617982637E-3</v>
      </c>
      <c r="AB243" s="4">
        <f t="shared" si="63"/>
        <v>1.4597225419619941E-2</v>
      </c>
      <c r="AC243" s="4">
        <f t="shared" si="63"/>
        <v>3.3491919466959175E-3</v>
      </c>
      <c r="AD243" s="4">
        <f t="shared" si="57"/>
        <v>3.5140865233881345E-2</v>
      </c>
      <c r="AE243" s="6" t="s">
        <v>32</v>
      </c>
      <c r="AF243" s="6" t="b">
        <f t="shared" si="58"/>
        <v>1</v>
      </c>
      <c r="AG243" s="6" t="b">
        <f t="shared" si="56"/>
        <v>1</v>
      </c>
      <c r="AJ243" t="str">
        <f>IF(R243=MIN(P243:R243),"W3","no")</f>
        <v>no</v>
      </c>
    </row>
    <row r="244" spans="1:37" hidden="1" x14ac:dyDescent="0.25">
      <c r="A244" s="6">
        <v>243</v>
      </c>
      <c r="B244" s="6">
        <v>3</v>
      </c>
      <c r="C244" s="6">
        <v>4</v>
      </c>
      <c r="D244" s="6">
        <v>1</v>
      </c>
      <c r="E244" s="6">
        <v>1</v>
      </c>
      <c r="F244" s="6">
        <v>0.4</v>
      </c>
      <c r="G244" s="6">
        <v>0</v>
      </c>
      <c r="H244" s="6" t="b">
        <v>1</v>
      </c>
      <c r="I244" s="6">
        <v>0</v>
      </c>
      <c r="J244" s="6">
        <v>1</v>
      </c>
      <c r="K244" s="6">
        <v>0</v>
      </c>
      <c r="L244" s="6">
        <v>2</v>
      </c>
      <c r="M244" s="16" t="s">
        <v>24</v>
      </c>
      <c r="N244" s="6">
        <v>32.521467700000002</v>
      </c>
      <c r="O244" s="6">
        <v>49</v>
      </c>
      <c r="P244" s="5">
        <v>1.0476698991380229</v>
      </c>
      <c r="Q244" s="5">
        <v>0.94728870214917793</v>
      </c>
      <c r="R244" s="5">
        <v>1.0050413987127991</v>
      </c>
      <c r="S244" s="6">
        <v>2</v>
      </c>
      <c r="T244" s="6">
        <v>2</v>
      </c>
      <c r="U244" s="42">
        <v>1.0974080424966943</v>
      </c>
      <c r="V244" s="42">
        <v>1.0529455722044692</v>
      </c>
      <c r="W244" s="6">
        <v>0.91123808216761115</v>
      </c>
      <c r="X244" s="42">
        <v>1.059066040476661</v>
      </c>
      <c r="Y244" s="42">
        <v>1.0544935530255199</v>
      </c>
      <c r="Z244" s="6">
        <v>1.0564839397071499</v>
      </c>
      <c r="AA244" s="3">
        <f t="shared" si="63"/>
        <v>5.779118617982637E-3</v>
      </c>
      <c r="AB244" s="4">
        <f t="shared" si="63"/>
        <v>1.4679850973098318E-3</v>
      </c>
      <c r="AC244" s="4">
        <f t="shared" si="63"/>
        <v>3.3491919466959175E-3</v>
      </c>
      <c r="AD244" s="4">
        <f t="shared" si="57"/>
        <v>3.5140865233881345E-2</v>
      </c>
      <c r="AE244" s="6" t="s">
        <v>32</v>
      </c>
      <c r="AF244" s="6" t="b">
        <f t="shared" si="58"/>
        <v>1</v>
      </c>
      <c r="AG244" s="6" t="b">
        <f t="shared" si="56"/>
        <v>1</v>
      </c>
      <c r="AH244" s="61" t="str">
        <f t="shared" ref="AH244" si="70">IF(AA245&gt;AA244,"BA","WLA")</f>
        <v>WLA</v>
      </c>
    </row>
    <row r="245" spans="1:37" hidden="1" x14ac:dyDescent="0.25">
      <c r="A245" s="6">
        <v>244</v>
      </c>
      <c r="B245" s="6">
        <v>3</v>
      </c>
      <c r="C245" s="6">
        <v>4</v>
      </c>
      <c r="D245" s="6">
        <v>1</v>
      </c>
      <c r="E245" s="6">
        <v>1</v>
      </c>
      <c r="F245" s="6">
        <v>0.4</v>
      </c>
      <c r="G245" s="6">
        <v>0</v>
      </c>
      <c r="H245" s="6" t="b">
        <v>1</v>
      </c>
      <c r="I245" s="6">
        <v>0</v>
      </c>
      <c r="J245" s="6">
        <v>1</v>
      </c>
      <c r="K245" s="6">
        <v>0</v>
      </c>
      <c r="L245" s="6">
        <v>2</v>
      </c>
      <c r="M245" s="16" t="s">
        <v>25</v>
      </c>
      <c r="N245" s="6">
        <v>1.6872351000000001</v>
      </c>
      <c r="O245" s="6">
        <v>3</v>
      </c>
      <c r="P245" s="5">
        <v>1</v>
      </c>
      <c r="Q245" s="5">
        <v>1</v>
      </c>
      <c r="R245" s="5">
        <v>1</v>
      </c>
      <c r="S245" s="6">
        <v>2</v>
      </c>
      <c r="T245" s="6">
        <v>2</v>
      </c>
      <c r="U245" s="42">
        <v>1.1017348112804821</v>
      </c>
      <c r="V245" s="42">
        <v>1.059066040476661</v>
      </c>
      <c r="W245" s="6">
        <v>0.90765943833412899</v>
      </c>
      <c r="X245" s="42">
        <v>1.059066040476661</v>
      </c>
      <c r="Y245" s="42">
        <v>1.0590660404766601</v>
      </c>
      <c r="Z245" s="6">
        <v>1.0590660404766601</v>
      </c>
      <c r="AA245" s="3">
        <f t="shared" si="63"/>
        <v>0</v>
      </c>
      <c r="AB245" s="4">
        <f t="shared" si="63"/>
        <v>-8.8817841970012523E-16</v>
      </c>
      <c r="AC245" s="4">
        <f t="shared" si="63"/>
        <v>-8.8817841970012523E-16</v>
      </c>
      <c r="AD245" s="4">
        <f t="shared" si="57"/>
        <v>0</v>
      </c>
      <c r="AE245" s="6" t="s">
        <v>32</v>
      </c>
      <c r="AF245" s="6" t="b">
        <f t="shared" si="58"/>
        <v>1</v>
      </c>
      <c r="AG245" s="6" t="b">
        <f t="shared" si="56"/>
        <v>1</v>
      </c>
    </row>
    <row r="246" spans="1:37" hidden="1" x14ac:dyDescent="0.25">
      <c r="A246" s="6">
        <v>245</v>
      </c>
      <c r="B246" s="6">
        <v>3</v>
      </c>
      <c r="C246" s="6">
        <v>4</v>
      </c>
      <c r="D246" s="6">
        <v>1</v>
      </c>
      <c r="E246" s="6">
        <v>1</v>
      </c>
      <c r="F246" s="6">
        <v>0.4</v>
      </c>
      <c r="G246" s="6">
        <v>0</v>
      </c>
      <c r="H246" s="6" t="b">
        <v>1</v>
      </c>
      <c r="I246" s="6">
        <v>0.5</v>
      </c>
      <c r="J246" s="6">
        <v>0</v>
      </c>
      <c r="K246" s="6">
        <v>0.2</v>
      </c>
      <c r="L246" s="6">
        <v>1</v>
      </c>
      <c r="M246" s="16" t="s">
        <v>23</v>
      </c>
      <c r="N246" s="6">
        <v>63.699165800000003</v>
      </c>
      <c r="O246" s="6">
        <v>102</v>
      </c>
      <c r="P246" s="5">
        <v>0.99236414191767219</v>
      </c>
      <c r="Q246" s="5">
        <v>1.0158196499434176</v>
      </c>
      <c r="R246" s="5">
        <v>0.99181620813891025</v>
      </c>
      <c r="S246" s="6">
        <v>2</v>
      </c>
      <c r="T246" s="6">
        <v>2</v>
      </c>
      <c r="U246" s="42">
        <v>1.1852602119472924</v>
      </c>
      <c r="V246" s="42">
        <v>1.2441970002714549</v>
      </c>
      <c r="W246" s="6">
        <v>0.84369659077400061</v>
      </c>
      <c r="X246" s="42">
        <v>1.1853970366325892</v>
      </c>
      <c r="Y246" s="42">
        <v>1.1910984031340499</v>
      </c>
      <c r="Z246" s="6">
        <v>1.1910984031340499</v>
      </c>
      <c r="AA246" s="3">
        <f t="shared" si="63"/>
        <v>1.1542519600482581E-4</v>
      </c>
      <c r="AB246" s="4">
        <f t="shared" si="63"/>
        <v>4.901518775775271E-3</v>
      </c>
      <c r="AC246" s="4">
        <f t="shared" si="63"/>
        <v>4.901518775775271E-3</v>
      </c>
      <c r="AD246" s="4">
        <f t="shared" si="57"/>
        <v>-1.0546433295611704E-2</v>
      </c>
      <c r="AE246" s="6" t="s">
        <v>32</v>
      </c>
      <c r="AF246" s="6" t="b">
        <f t="shared" si="58"/>
        <v>1</v>
      </c>
      <c r="AG246" s="6" t="b">
        <f t="shared" si="56"/>
        <v>1</v>
      </c>
    </row>
    <row r="247" spans="1:37" hidden="1" x14ac:dyDescent="0.25">
      <c r="A247" s="6">
        <v>246</v>
      </c>
      <c r="B247" s="6">
        <v>3</v>
      </c>
      <c r="C247" s="6">
        <v>4</v>
      </c>
      <c r="D247" s="6">
        <v>1</v>
      </c>
      <c r="E247" s="6">
        <v>1</v>
      </c>
      <c r="F247" s="6">
        <v>0.4</v>
      </c>
      <c r="G247" s="6">
        <v>0</v>
      </c>
      <c r="H247" s="6" t="b">
        <v>1</v>
      </c>
      <c r="I247" s="6">
        <v>0.5</v>
      </c>
      <c r="J247" s="6">
        <v>0</v>
      </c>
      <c r="K247" s="6">
        <v>0.2</v>
      </c>
      <c r="L247" s="6">
        <v>2</v>
      </c>
      <c r="M247" s="16" t="s">
        <v>23</v>
      </c>
      <c r="N247" s="6">
        <v>79.4542395</v>
      </c>
      <c r="O247" s="6">
        <v>130</v>
      </c>
      <c r="P247" s="5">
        <v>0.99588538161139351</v>
      </c>
      <c r="Q247" s="5">
        <v>1.0222963709352149</v>
      </c>
      <c r="R247" s="5">
        <v>0.98181824745339152</v>
      </c>
      <c r="S247" s="6">
        <v>2</v>
      </c>
      <c r="T247" s="6">
        <v>2</v>
      </c>
      <c r="U247" s="42">
        <v>1.1853442898860984</v>
      </c>
      <c r="V247" s="42">
        <v>1.2439642478502768</v>
      </c>
      <c r="W247" s="6">
        <v>0.84363674632970276</v>
      </c>
      <c r="X247" s="42">
        <v>1.2450063361640413</v>
      </c>
      <c r="Y247" s="42">
        <v>1.2590187745360999</v>
      </c>
      <c r="Z247" s="6">
        <v>1.2647084439438001</v>
      </c>
      <c r="AA247" s="3">
        <f t="shared" si="63"/>
        <v>8.3701446610728869E-4</v>
      </c>
      <c r="AB247" s="4">
        <f t="shared" si="63"/>
        <v>1.1957348842053683E-2</v>
      </c>
      <c r="AC247" s="4">
        <f t="shared" si="63"/>
        <v>1.6402354386783169E-2</v>
      </c>
      <c r="AD247" s="4">
        <f t="shared" si="57"/>
        <v>-1.4864247290143276E-2</v>
      </c>
      <c r="AE247" s="6" t="s">
        <v>32</v>
      </c>
      <c r="AF247" s="6" t="b">
        <f t="shared" si="58"/>
        <v>1</v>
      </c>
      <c r="AG247" s="6" t="b">
        <f t="shared" si="56"/>
        <v>1</v>
      </c>
      <c r="AJ247" t="str">
        <f>IF(R247=MIN(P247:R247),"W3","no")</f>
        <v>W3</v>
      </c>
      <c r="AK247" t="str">
        <f>IF(AB247&gt;AB246,"YES","NO")</f>
        <v>YES</v>
      </c>
    </row>
    <row r="248" spans="1:37" hidden="1" x14ac:dyDescent="0.25">
      <c r="A248" s="6">
        <v>247</v>
      </c>
      <c r="B248" s="6">
        <v>3</v>
      </c>
      <c r="C248" s="6">
        <v>4</v>
      </c>
      <c r="D248" s="6">
        <v>1</v>
      </c>
      <c r="E248" s="6">
        <v>1</v>
      </c>
      <c r="F248" s="6">
        <v>0.4</v>
      </c>
      <c r="G248" s="6">
        <v>0</v>
      </c>
      <c r="H248" s="6" t="b">
        <v>1</v>
      </c>
      <c r="I248" s="6">
        <v>0.5</v>
      </c>
      <c r="J248" s="6">
        <v>0</v>
      </c>
      <c r="K248" s="6">
        <v>0.2</v>
      </c>
      <c r="L248" s="6">
        <v>2</v>
      </c>
      <c r="M248" s="16" t="s">
        <v>24</v>
      </c>
      <c r="N248" s="6">
        <v>24.878760100000001</v>
      </c>
      <c r="O248" s="6">
        <v>38</v>
      </c>
      <c r="P248" s="5">
        <v>0.99588538161139351</v>
      </c>
      <c r="Q248" s="5">
        <v>1.0222963709352149</v>
      </c>
      <c r="R248" s="5">
        <v>0.98181824745339152</v>
      </c>
      <c r="S248" s="6">
        <v>2</v>
      </c>
      <c r="T248" s="6">
        <v>2</v>
      </c>
      <c r="U248" s="42">
        <v>1.1853442898860984</v>
      </c>
      <c r="V248" s="42">
        <v>1.2439642478502768</v>
      </c>
      <c r="W248" s="6">
        <v>0.84363674632970276</v>
      </c>
      <c r="X248" s="42">
        <v>1.2450063361640413</v>
      </c>
      <c r="Y248" s="42">
        <v>1.2548093122691999</v>
      </c>
      <c r="Z248" s="6">
        <v>1.2647084439438001</v>
      </c>
      <c r="AA248" s="3">
        <f t="shared" si="63"/>
        <v>8.3701446610728869E-4</v>
      </c>
      <c r="AB248" s="4">
        <f t="shared" si="63"/>
        <v>8.6427988004893486E-3</v>
      </c>
      <c r="AC248" s="4">
        <f t="shared" si="63"/>
        <v>1.6402354386783169E-2</v>
      </c>
      <c r="AD248" s="4">
        <f t="shared" si="57"/>
        <v>-1.4864247290143276E-2</v>
      </c>
      <c r="AE248" s="6" t="s">
        <v>32</v>
      </c>
      <c r="AF248" s="6" t="b">
        <f t="shared" si="58"/>
        <v>1</v>
      </c>
      <c r="AG248" s="6" t="b">
        <f t="shared" si="56"/>
        <v>1</v>
      </c>
      <c r="AH248" s="61" t="str">
        <f t="shared" ref="AH248" si="71">IF(AA249&gt;AA248,"BA","WLA")</f>
        <v>WLA</v>
      </c>
    </row>
    <row r="249" spans="1:37" hidden="1" x14ac:dyDescent="0.25">
      <c r="A249" s="6">
        <v>248</v>
      </c>
      <c r="B249" s="6">
        <v>3</v>
      </c>
      <c r="C249" s="6">
        <v>4</v>
      </c>
      <c r="D249" s="6">
        <v>1</v>
      </c>
      <c r="E249" s="6">
        <v>1</v>
      </c>
      <c r="F249" s="6">
        <v>0.4</v>
      </c>
      <c r="G249" s="6">
        <v>0</v>
      </c>
      <c r="H249" s="6" t="b">
        <v>1</v>
      </c>
      <c r="I249" s="6">
        <v>0.5</v>
      </c>
      <c r="J249" s="6">
        <v>0</v>
      </c>
      <c r="K249" s="6">
        <v>0.2</v>
      </c>
      <c r="L249" s="6">
        <v>2</v>
      </c>
      <c r="M249" s="16" t="s">
        <v>25</v>
      </c>
      <c r="N249" s="6">
        <v>2.1073887999999998</v>
      </c>
      <c r="O249" s="6">
        <v>3</v>
      </c>
      <c r="P249" s="5">
        <v>1</v>
      </c>
      <c r="Q249" s="5">
        <v>1</v>
      </c>
      <c r="R249" s="5">
        <v>1</v>
      </c>
      <c r="S249" s="6">
        <v>2</v>
      </c>
      <c r="T249" s="6">
        <v>2</v>
      </c>
      <c r="U249" s="42">
        <v>1.1853970366325892</v>
      </c>
      <c r="V249" s="42">
        <v>1.2450063361640413</v>
      </c>
      <c r="W249" s="6">
        <v>0.84359920692964196</v>
      </c>
      <c r="X249" s="42">
        <v>1.2450063361640413</v>
      </c>
      <c r="Y249" s="42">
        <v>1.24500633616404</v>
      </c>
      <c r="Z249" s="6">
        <v>1.24500633616404</v>
      </c>
      <c r="AA249" s="3">
        <f t="shared" si="63"/>
        <v>0</v>
      </c>
      <c r="AB249" s="4">
        <f t="shared" si="63"/>
        <v>-1.1102230246251565E-15</v>
      </c>
      <c r="AC249" s="4">
        <f t="shared" si="63"/>
        <v>-1.1102230246251565E-15</v>
      </c>
      <c r="AD249" s="4">
        <f t="shared" si="57"/>
        <v>0</v>
      </c>
      <c r="AE249" s="6" t="s">
        <v>32</v>
      </c>
      <c r="AF249" s="6" t="b">
        <f t="shared" si="58"/>
        <v>1</v>
      </c>
      <c r="AG249" s="6" t="b">
        <f t="shared" si="56"/>
        <v>1</v>
      </c>
    </row>
    <row r="250" spans="1:37" hidden="1" x14ac:dyDescent="0.25">
      <c r="A250" s="6">
        <v>249</v>
      </c>
      <c r="B250" s="6">
        <v>3</v>
      </c>
      <c r="C250" s="6">
        <v>4</v>
      </c>
      <c r="D250" s="6">
        <v>1</v>
      </c>
      <c r="E250" s="6">
        <v>1</v>
      </c>
      <c r="F250" s="6">
        <v>0.4</v>
      </c>
      <c r="G250" s="6">
        <v>0</v>
      </c>
      <c r="H250" s="6" t="b">
        <v>1</v>
      </c>
      <c r="I250" s="6">
        <v>0.5</v>
      </c>
      <c r="J250" s="6">
        <v>1</v>
      </c>
      <c r="K250" s="6">
        <v>0.2</v>
      </c>
      <c r="L250" s="6">
        <v>1</v>
      </c>
      <c r="M250" s="16" t="s">
        <v>23</v>
      </c>
      <c r="N250" s="6">
        <v>63.261935700000002</v>
      </c>
      <c r="O250" s="6">
        <v>102</v>
      </c>
      <c r="P250" s="5">
        <v>1.0494877035396759</v>
      </c>
      <c r="Q250" s="5">
        <v>0.90166614682366131</v>
      </c>
      <c r="R250" s="5">
        <v>1.0488461496366628</v>
      </c>
      <c r="S250" s="6">
        <v>2</v>
      </c>
      <c r="T250" s="6">
        <v>2</v>
      </c>
      <c r="U250" s="42">
        <v>1.1001230044066697</v>
      </c>
      <c r="V250" s="42">
        <v>1.0714768327037598</v>
      </c>
      <c r="W250" s="6">
        <v>0.90898926392265644</v>
      </c>
      <c r="X250" s="42">
        <v>1.1053272197307531</v>
      </c>
      <c r="Y250" s="42">
        <v>1.1001769977137199</v>
      </c>
      <c r="Z250" s="6">
        <v>1.1001769977137199</v>
      </c>
      <c r="AA250" s="3">
        <f t="shared" si="63"/>
        <v>4.708302872837189E-3</v>
      </c>
      <c r="AB250" s="4">
        <f t="shared" si="63"/>
        <v>4.9076927769342582E-5</v>
      </c>
      <c r="AC250" s="4">
        <f t="shared" si="63"/>
        <v>4.9076927769342582E-5</v>
      </c>
      <c r="AD250" s="4">
        <f t="shared" si="57"/>
        <v>6.5555902117559128E-2</v>
      </c>
      <c r="AE250" s="6" t="s">
        <v>32</v>
      </c>
      <c r="AF250" s="6" t="b">
        <f t="shared" si="58"/>
        <v>1</v>
      </c>
      <c r="AG250" s="6" t="b">
        <f t="shared" si="56"/>
        <v>1</v>
      </c>
    </row>
    <row r="251" spans="1:37" hidden="1" x14ac:dyDescent="0.25">
      <c r="A251" s="6">
        <v>250</v>
      </c>
      <c r="B251" s="6">
        <v>3</v>
      </c>
      <c r="C251" s="6">
        <v>4</v>
      </c>
      <c r="D251" s="6">
        <v>1</v>
      </c>
      <c r="E251" s="6">
        <v>1</v>
      </c>
      <c r="F251" s="6">
        <v>0.4</v>
      </c>
      <c r="G251" s="6">
        <v>0</v>
      </c>
      <c r="H251" s="6" t="b">
        <v>1</v>
      </c>
      <c r="I251" s="6">
        <v>0.5</v>
      </c>
      <c r="J251" s="6">
        <v>1</v>
      </c>
      <c r="K251" s="6">
        <v>0.2</v>
      </c>
      <c r="L251" s="6">
        <v>2</v>
      </c>
      <c r="M251" s="16" t="s">
        <v>23</v>
      </c>
      <c r="N251" s="6">
        <v>81.4665605</v>
      </c>
      <c r="O251" s="6">
        <v>130</v>
      </c>
      <c r="P251" s="5">
        <v>1.0390239884384451</v>
      </c>
      <c r="Q251" s="5">
        <v>0.94508747449683439</v>
      </c>
      <c r="R251" s="5">
        <v>1.0158885370647204</v>
      </c>
      <c r="S251" s="6">
        <v>2</v>
      </c>
      <c r="T251" s="6">
        <v>2</v>
      </c>
      <c r="U251" s="42">
        <v>1.1012750691865001</v>
      </c>
      <c r="V251" s="42">
        <v>1.0678542579333388</v>
      </c>
      <c r="W251" s="6">
        <v>0.90803835297814295</v>
      </c>
      <c r="X251" s="42">
        <v>1.0731813826934127</v>
      </c>
      <c r="Y251" s="42">
        <v>1.0875952522844601</v>
      </c>
      <c r="Z251" s="6">
        <v>1.0702053639192799</v>
      </c>
      <c r="AA251" s="3">
        <f t="shared" si="63"/>
        <v>4.9638624429956257E-3</v>
      </c>
      <c r="AB251" s="4">
        <f t="shared" si="63"/>
        <v>1.8151048664156955E-2</v>
      </c>
      <c r="AC251" s="4">
        <f t="shared" si="63"/>
        <v>2.1968736704243153E-3</v>
      </c>
      <c r="AD251" s="4">
        <f t="shared" si="57"/>
        <v>3.6608350335443705E-2</v>
      </c>
      <c r="AE251" s="6" t="s">
        <v>32</v>
      </c>
      <c r="AF251" s="6" t="b">
        <f t="shared" si="58"/>
        <v>1</v>
      </c>
      <c r="AG251" s="6" t="b">
        <f t="shared" si="56"/>
        <v>1</v>
      </c>
      <c r="AJ251" t="str">
        <f>IF(R251=MIN(P251:R251),"W3","no")</f>
        <v>no</v>
      </c>
    </row>
    <row r="252" spans="1:37" hidden="1" x14ac:dyDescent="0.25">
      <c r="A252" s="6">
        <v>251</v>
      </c>
      <c r="B252" s="6">
        <v>3</v>
      </c>
      <c r="C252" s="6">
        <v>4</v>
      </c>
      <c r="D252" s="6">
        <v>1</v>
      </c>
      <c r="E252" s="6">
        <v>1</v>
      </c>
      <c r="F252" s="6">
        <v>0.4</v>
      </c>
      <c r="G252" s="6">
        <v>0</v>
      </c>
      <c r="H252" s="6" t="b">
        <v>1</v>
      </c>
      <c r="I252" s="6">
        <v>0.5</v>
      </c>
      <c r="J252" s="6">
        <v>1</v>
      </c>
      <c r="K252" s="6">
        <v>0.2</v>
      </c>
      <c r="L252" s="6">
        <v>2</v>
      </c>
      <c r="M252" s="16" t="s">
        <v>24</v>
      </c>
      <c r="N252" s="6">
        <v>24.8999618</v>
      </c>
      <c r="O252" s="6">
        <v>38</v>
      </c>
      <c r="P252" s="5">
        <v>1.0390239884384451</v>
      </c>
      <c r="Q252" s="5">
        <v>0.94508747449683439</v>
      </c>
      <c r="R252" s="5">
        <v>1.0158885370647204</v>
      </c>
      <c r="S252" s="6">
        <v>2</v>
      </c>
      <c r="T252" s="6">
        <v>2</v>
      </c>
      <c r="U252" s="42">
        <v>1.1012750691865001</v>
      </c>
      <c r="V252" s="42">
        <v>1.0678542579333388</v>
      </c>
      <c r="W252" s="6">
        <v>0.90803835297814295</v>
      </c>
      <c r="X252" s="42">
        <v>1.0731813826934127</v>
      </c>
      <c r="Y252" s="42">
        <v>1.0683466229979</v>
      </c>
      <c r="Z252" s="6">
        <v>1.0702053639192799</v>
      </c>
      <c r="AA252" s="3">
        <f t="shared" si="63"/>
        <v>4.9638624429956257E-3</v>
      </c>
      <c r="AB252" s="4">
        <f t="shared" si="63"/>
        <v>4.6086640231013387E-4</v>
      </c>
      <c r="AC252" s="4">
        <f t="shared" si="63"/>
        <v>2.1968736704243153E-3</v>
      </c>
      <c r="AD252" s="4">
        <f t="shared" si="57"/>
        <v>3.6608350335443705E-2</v>
      </c>
      <c r="AE252" s="6" t="s">
        <v>32</v>
      </c>
      <c r="AF252" s="6" t="b">
        <f t="shared" si="58"/>
        <v>1</v>
      </c>
      <c r="AG252" s="6" t="b">
        <f t="shared" si="56"/>
        <v>1</v>
      </c>
      <c r="AH252" s="61" t="str">
        <f t="shared" ref="AH252" si="72">IF(AA253&gt;AA252,"BA","WLA")</f>
        <v>WLA</v>
      </c>
    </row>
    <row r="253" spans="1:37" hidden="1" x14ac:dyDescent="0.25">
      <c r="A253" s="6">
        <v>252</v>
      </c>
      <c r="B253" s="6">
        <v>3</v>
      </c>
      <c r="C253" s="6">
        <v>4</v>
      </c>
      <c r="D253" s="6">
        <v>1</v>
      </c>
      <c r="E253" s="6">
        <v>1</v>
      </c>
      <c r="F253" s="6">
        <v>0.4</v>
      </c>
      <c r="G253" s="6">
        <v>0</v>
      </c>
      <c r="H253" s="6" t="b">
        <v>1</v>
      </c>
      <c r="I253" s="6">
        <v>0.5</v>
      </c>
      <c r="J253" s="6">
        <v>1</v>
      </c>
      <c r="K253" s="6">
        <v>0.2</v>
      </c>
      <c r="L253" s="6">
        <v>2</v>
      </c>
      <c r="M253" s="16" t="s">
        <v>25</v>
      </c>
      <c r="N253" s="6">
        <v>1.7971109000000001</v>
      </c>
      <c r="O253" s="6">
        <v>3</v>
      </c>
      <c r="P253" s="5">
        <v>1</v>
      </c>
      <c r="Q253" s="5">
        <v>1</v>
      </c>
      <c r="R253" s="5">
        <v>1</v>
      </c>
      <c r="S253" s="6">
        <v>2</v>
      </c>
      <c r="T253" s="6">
        <v>2</v>
      </c>
      <c r="U253" s="42">
        <v>1.1053272197307531</v>
      </c>
      <c r="V253" s="42">
        <v>1.0731813826934127</v>
      </c>
      <c r="W253" s="6">
        <v>0.90470946715995126</v>
      </c>
      <c r="X253" s="42">
        <v>1.0731813826934127</v>
      </c>
      <c r="Y253" s="42">
        <v>1.07318138269341</v>
      </c>
      <c r="Z253" s="6">
        <v>1.07318138269341</v>
      </c>
      <c r="AA253" s="3">
        <f t="shared" si="63"/>
        <v>0</v>
      </c>
      <c r="AB253" s="4">
        <f t="shared" si="63"/>
        <v>-2.4424906541753444E-15</v>
      </c>
      <c r="AC253" s="4">
        <f t="shared" si="63"/>
        <v>-2.4424906541753444E-15</v>
      </c>
      <c r="AD253" s="4">
        <f t="shared" si="57"/>
        <v>0</v>
      </c>
      <c r="AE253" s="6" t="s">
        <v>32</v>
      </c>
      <c r="AF253" s="6" t="b">
        <f t="shared" si="58"/>
        <v>1</v>
      </c>
      <c r="AG253" s="6" t="b">
        <f t="shared" si="56"/>
        <v>1</v>
      </c>
    </row>
    <row r="254" spans="1:37" hidden="1" x14ac:dyDescent="0.25">
      <c r="A254" s="6">
        <v>253</v>
      </c>
      <c r="B254" s="6">
        <v>3</v>
      </c>
      <c r="C254" s="6">
        <v>4</v>
      </c>
      <c r="D254" s="6">
        <v>1</v>
      </c>
      <c r="E254" s="6">
        <v>1</v>
      </c>
      <c r="F254" s="6">
        <v>0.4</v>
      </c>
      <c r="G254" s="6">
        <v>0</v>
      </c>
      <c r="H254" s="6" t="b">
        <v>1</v>
      </c>
      <c r="I254" s="6">
        <v>1</v>
      </c>
      <c r="J254" s="6">
        <v>0</v>
      </c>
      <c r="K254" s="6">
        <v>0.2</v>
      </c>
      <c r="L254" s="6">
        <v>1</v>
      </c>
      <c r="M254" s="16" t="s">
        <v>23</v>
      </c>
      <c r="N254" s="6">
        <v>75.200450500000002</v>
      </c>
      <c r="O254" s="6">
        <v>120</v>
      </c>
      <c r="P254" s="5">
        <v>0.8411382636925856</v>
      </c>
      <c r="Q254" s="5">
        <v>1.0147672302910793</v>
      </c>
      <c r="R254" s="5">
        <v>1.1440945060163352</v>
      </c>
      <c r="S254" s="6">
        <v>2</v>
      </c>
      <c r="T254" s="6">
        <v>2</v>
      </c>
      <c r="U254" s="42">
        <v>1.1722500092978747</v>
      </c>
      <c r="V254" s="42">
        <v>1.2265051322418543</v>
      </c>
      <c r="W254" s="6">
        <v>0.85306034725387225</v>
      </c>
      <c r="X254" s="42">
        <v>1.2028757297339172</v>
      </c>
      <c r="Y254" s="42">
        <v>1.2108410762152899</v>
      </c>
      <c r="Z254" s="6">
        <v>1.2108410762152899</v>
      </c>
      <c r="AA254" s="3">
        <f t="shared" si="63"/>
        <v>2.5460419292703707E-2</v>
      </c>
      <c r="AB254" s="4">
        <f t="shared" si="63"/>
        <v>3.1871289862447361E-2</v>
      </c>
      <c r="AC254" s="4">
        <f t="shared" si="63"/>
        <v>3.1871289862447361E-2</v>
      </c>
      <c r="AD254" s="4">
        <f t="shared" si="57"/>
        <v>-0.10590782420494298</v>
      </c>
      <c r="AE254" s="6" t="s">
        <v>32</v>
      </c>
      <c r="AF254" s="6" t="b">
        <f t="shared" si="58"/>
        <v>1</v>
      </c>
      <c r="AG254" s="6" t="b">
        <f t="shared" si="56"/>
        <v>1</v>
      </c>
    </row>
    <row r="255" spans="1:37" hidden="1" x14ac:dyDescent="0.25">
      <c r="A255" s="6">
        <v>254</v>
      </c>
      <c r="B255" s="6">
        <v>3</v>
      </c>
      <c r="C255" s="6">
        <v>4</v>
      </c>
      <c r="D255" s="6">
        <v>1</v>
      </c>
      <c r="E255" s="6">
        <v>1</v>
      </c>
      <c r="F255" s="6">
        <v>0.4</v>
      </c>
      <c r="G255" s="6">
        <v>0</v>
      </c>
      <c r="H255" s="6" t="b">
        <v>1</v>
      </c>
      <c r="I255" s="6">
        <v>1</v>
      </c>
      <c r="J255" s="6">
        <v>0</v>
      </c>
      <c r="K255" s="6">
        <v>0.2</v>
      </c>
      <c r="L255" s="6">
        <v>2</v>
      </c>
      <c r="M255" s="16" t="s">
        <v>23</v>
      </c>
      <c r="N255" s="6">
        <v>82.188219599999996</v>
      </c>
      <c r="O255" s="6">
        <v>137</v>
      </c>
      <c r="P255" s="5">
        <v>0.86083275815827054</v>
      </c>
      <c r="Q255" s="5">
        <v>1.0368129059852027</v>
      </c>
      <c r="R255" s="5">
        <v>1.1023543358565264</v>
      </c>
      <c r="S255" s="6">
        <v>2</v>
      </c>
      <c r="T255" s="6">
        <v>2</v>
      </c>
      <c r="U255" s="42">
        <v>1.1737122848500583</v>
      </c>
      <c r="V255" s="42">
        <v>1.2221564692019131</v>
      </c>
      <c r="W255" s="6">
        <v>0.8519975575852049</v>
      </c>
      <c r="X255" s="42">
        <v>1.2770376199850255</v>
      </c>
      <c r="Y255" s="42">
        <v>1.3173010780246399</v>
      </c>
      <c r="Z255" s="6">
        <v>1.30445166726275</v>
      </c>
      <c r="AA255" s="3">
        <f t="shared" si="63"/>
        <v>4.2975359475906361E-2</v>
      </c>
      <c r="AB255" s="4">
        <f t="shared" si="63"/>
        <v>7.2226927017626785E-2</v>
      </c>
      <c r="AC255" s="4">
        <f t="shared" si="63"/>
        <v>6.3087962648339713E-2</v>
      </c>
      <c r="AD255" s="4">
        <f t="shared" si="57"/>
        <v>-9.2778161227819525E-2</v>
      </c>
      <c r="AE255" s="6" t="s">
        <v>32</v>
      </c>
      <c r="AF255" s="6" t="b">
        <f t="shared" si="58"/>
        <v>1</v>
      </c>
      <c r="AG255" s="6" t="b">
        <f t="shared" si="56"/>
        <v>1</v>
      </c>
      <c r="AJ255" t="str">
        <f>IF(R255=MIN(P255:R255),"W3","no")</f>
        <v>no</v>
      </c>
      <c r="AK255" t="str">
        <f>IF(AB255&gt;AB254,"YES","NO")</f>
        <v>YES</v>
      </c>
    </row>
    <row r="256" spans="1:37" hidden="1" x14ac:dyDescent="0.25">
      <c r="A256" s="6">
        <v>255</v>
      </c>
      <c r="B256" s="6">
        <v>3</v>
      </c>
      <c r="C256" s="6">
        <v>4</v>
      </c>
      <c r="D256" s="6">
        <v>1</v>
      </c>
      <c r="E256" s="6">
        <v>1</v>
      </c>
      <c r="F256" s="6">
        <v>0.4</v>
      </c>
      <c r="G256" s="6">
        <v>0</v>
      </c>
      <c r="H256" s="6" t="b">
        <v>1</v>
      </c>
      <c r="I256" s="6">
        <v>1</v>
      </c>
      <c r="J256" s="6">
        <v>0</v>
      </c>
      <c r="K256" s="6">
        <v>0.2</v>
      </c>
      <c r="L256" s="6">
        <v>2</v>
      </c>
      <c r="M256" s="16" t="s">
        <v>24</v>
      </c>
      <c r="N256" s="6">
        <v>28.024965000000002</v>
      </c>
      <c r="O256" s="6">
        <v>44</v>
      </c>
      <c r="P256" s="5">
        <v>0.86083275815827054</v>
      </c>
      <c r="Q256" s="5">
        <v>1.0368129059852027</v>
      </c>
      <c r="R256" s="5">
        <v>1.1023543358565264</v>
      </c>
      <c r="S256" s="6">
        <v>2</v>
      </c>
      <c r="T256" s="6">
        <v>2</v>
      </c>
      <c r="U256" s="42">
        <v>1.1737122848500583</v>
      </c>
      <c r="V256" s="42">
        <v>1.2221564692019131</v>
      </c>
      <c r="W256" s="6">
        <v>0.8519975575852049</v>
      </c>
      <c r="X256" s="42">
        <v>1.2770376199850255</v>
      </c>
      <c r="Y256" s="42">
        <v>1.2907060641905901</v>
      </c>
      <c r="Z256" s="6">
        <v>1.30445166726275</v>
      </c>
      <c r="AA256" s="3">
        <f t="shared" si="63"/>
        <v>4.2975359475906361E-2</v>
      </c>
      <c r="AB256" s="4">
        <f t="shared" si="63"/>
        <v>5.3110151792511218E-2</v>
      </c>
      <c r="AC256" s="4">
        <f t="shared" si="63"/>
        <v>6.3087962648339713E-2</v>
      </c>
      <c r="AD256" s="4">
        <f t="shared" si="57"/>
        <v>-9.2778161227819525E-2</v>
      </c>
      <c r="AE256" s="6" t="s">
        <v>32</v>
      </c>
      <c r="AF256" s="6" t="b">
        <f t="shared" si="58"/>
        <v>1</v>
      </c>
      <c r="AG256" s="6" t="b">
        <f t="shared" si="56"/>
        <v>1</v>
      </c>
      <c r="AH256" s="61" t="str">
        <f t="shared" ref="AH256" si="73">IF(AA257&gt;AA256,"BA","WLA")</f>
        <v>WLA</v>
      </c>
    </row>
    <row r="257" spans="1:37" hidden="1" x14ac:dyDescent="0.25">
      <c r="A257" s="6">
        <v>256</v>
      </c>
      <c r="B257" s="6">
        <v>3</v>
      </c>
      <c r="C257" s="6">
        <v>4</v>
      </c>
      <c r="D257" s="6">
        <v>1</v>
      </c>
      <c r="E257" s="6">
        <v>1</v>
      </c>
      <c r="F257" s="6">
        <v>0.4</v>
      </c>
      <c r="G257" s="6">
        <v>0</v>
      </c>
      <c r="H257" s="6" t="b">
        <v>1</v>
      </c>
      <c r="I257" s="6">
        <v>1</v>
      </c>
      <c r="J257" s="6">
        <v>0</v>
      </c>
      <c r="K257" s="6">
        <v>0.2</v>
      </c>
      <c r="L257" s="6">
        <v>2</v>
      </c>
      <c r="M257" s="16" t="s">
        <v>25</v>
      </c>
      <c r="N257" s="6">
        <v>2.0143989000000002</v>
      </c>
      <c r="O257" s="6">
        <v>3</v>
      </c>
      <c r="P257" s="5">
        <v>1</v>
      </c>
      <c r="Q257" s="5">
        <v>1</v>
      </c>
      <c r="R257" s="5">
        <v>1</v>
      </c>
      <c r="S257" s="6">
        <v>3</v>
      </c>
      <c r="T257" s="6">
        <v>1</v>
      </c>
      <c r="U257" s="42">
        <v>1.2057874015320025</v>
      </c>
      <c r="V257" s="42">
        <v>1.2547336672909075</v>
      </c>
      <c r="W257" s="6">
        <v>0.82933359457020273</v>
      </c>
      <c r="X257" s="42">
        <v>1.2770376199850255</v>
      </c>
      <c r="Y257" s="42">
        <v>1.27703761998503</v>
      </c>
      <c r="Z257" s="6">
        <v>1.27703761998503</v>
      </c>
      <c r="AA257" s="3">
        <f t="shared" si="63"/>
        <v>1.746538421818733E-2</v>
      </c>
      <c r="AB257" s="4">
        <f t="shared" si="63"/>
        <v>1.7465384218190771E-2</v>
      </c>
      <c r="AC257" s="4">
        <f t="shared" si="63"/>
        <v>1.7465384218190771E-2</v>
      </c>
      <c r="AD257" s="4">
        <f t="shared" si="57"/>
        <v>0</v>
      </c>
      <c r="AE257" s="6" t="s">
        <v>32</v>
      </c>
      <c r="AF257" s="6" t="b">
        <f t="shared" si="58"/>
        <v>1</v>
      </c>
      <c r="AG257" s="6" t="b">
        <f t="shared" si="56"/>
        <v>1</v>
      </c>
    </row>
    <row r="258" spans="1:37" hidden="1" x14ac:dyDescent="0.25">
      <c r="A258" s="6">
        <v>257</v>
      </c>
      <c r="B258" s="6">
        <v>3</v>
      </c>
      <c r="C258" s="6">
        <v>4</v>
      </c>
      <c r="D258" s="6">
        <v>1</v>
      </c>
      <c r="E258" s="6">
        <v>1</v>
      </c>
      <c r="F258" s="6">
        <v>0.4</v>
      </c>
      <c r="G258" s="6">
        <v>0</v>
      </c>
      <c r="H258" s="6" t="b">
        <v>1</v>
      </c>
      <c r="I258" s="6">
        <v>1</v>
      </c>
      <c r="J258" s="6">
        <v>1</v>
      </c>
      <c r="K258" s="6">
        <v>0.2</v>
      </c>
      <c r="L258" s="6">
        <v>1</v>
      </c>
      <c r="M258" s="16" t="s">
        <v>23</v>
      </c>
      <c r="N258" s="6">
        <v>60.374982299999999</v>
      </c>
      <c r="O258" s="6">
        <v>102</v>
      </c>
      <c r="P258" s="5">
        <v>1.0303319078039099</v>
      </c>
      <c r="Q258" s="5">
        <v>0.90982044016730856</v>
      </c>
      <c r="R258" s="5">
        <v>1.0598476520287814</v>
      </c>
      <c r="S258" s="6">
        <v>2</v>
      </c>
      <c r="T258" s="6">
        <v>2</v>
      </c>
      <c r="U258" s="42">
        <v>1.0998365699376975</v>
      </c>
      <c r="V258" s="42">
        <v>1.082022402754707</v>
      </c>
      <c r="W258" s="6">
        <v>0.90922599532823956</v>
      </c>
      <c r="X258" s="42">
        <v>1.1046124238392887</v>
      </c>
      <c r="Y258" s="42">
        <v>1.10009071272271</v>
      </c>
      <c r="Z258" s="6">
        <v>1.10009071272271</v>
      </c>
      <c r="AA258" s="3">
        <f t="shared" si="63"/>
        <v>4.3235562071552991E-3</v>
      </c>
      <c r="AB258" s="4">
        <f t="shared" si="63"/>
        <v>2.3101984415763166E-4</v>
      </c>
      <c r="AC258" s="4">
        <f t="shared" si="63"/>
        <v>2.3101984415763166E-4</v>
      </c>
      <c r="AD258" s="4">
        <f t="shared" si="57"/>
        <v>6.0119706555127585E-2</v>
      </c>
      <c r="AE258" s="6" t="s">
        <v>32</v>
      </c>
      <c r="AF258" s="6" t="b">
        <f t="shared" si="58"/>
        <v>1</v>
      </c>
      <c r="AG258" s="6" t="b">
        <f t="shared" ref="AG258:AG321" si="74">IF(L258=1,U258&lt;=Z258,V258&lt;=Z258)</f>
        <v>1</v>
      </c>
    </row>
    <row r="259" spans="1:37" hidden="1" x14ac:dyDescent="0.25">
      <c r="A259" s="6">
        <v>258</v>
      </c>
      <c r="B259" s="6">
        <v>3</v>
      </c>
      <c r="C259" s="6">
        <v>4</v>
      </c>
      <c r="D259" s="6">
        <v>1</v>
      </c>
      <c r="E259" s="6">
        <v>1</v>
      </c>
      <c r="F259" s="6">
        <v>0.4</v>
      </c>
      <c r="G259" s="6">
        <v>0</v>
      </c>
      <c r="H259" s="6" t="b">
        <v>1</v>
      </c>
      <c r="I259" s="6">
        <v>1</v>
      </c>
      <c r="J259" s="6">
        <v>1</v>
      </c>
      <c r="K259" s="6">
        <v>0.2</v>
      </c>
      <c r="L259" s="6">
        <v>2</v>
      </c>
      <c r="M259" s="16" t="s">
        <v>23</v>
      </c>
      <c r="N259" s="6">
        <v>76.724474799999996</v>
      </c>
      <c r="O259" s="6">
        <v>130</v>
      </c>
      <c r="P259" s="5">
        <v>1.0271782277470716</v>
      </c>
      <c r="Q259" s="5">
        <v>0.94909815845736578</v>
      </c>
      <c r="R259" s="5">
        <v>1.0237236137955625</v>
      </c>
      <c r="S259" s="6">
        <v>2</v>
      </c>
      <c r="T259" s="6">
        <v>2</v>
      </c>
      <c r="U259" s="42">
        <v>1.1010446982442659</v>
      </c>
      <c r="V259" s="42">
        <v>1.0783499788859847</v>
      </c>
      <c r="W259" s="6">
        <v>0.90822834131494157</v>
      </c>
      <c r="X259" s="42">
        <v>1.0826347470298352</v>
      </c>
      <c r="Y259" s="42">
        <v>1.10441315421249</v>
      </c>
      <c r="Z259" s="6">
        <v>1.0806587273977</v>
      </c>
      <c r="AA259" s="3">
        <f t="shared" si="63"/>
        <v>3.9577227274532056E-3</v>
      </c>
      <c r="AB259" s="4">
        <f t="shared" si="63"/>
        <v>2.3599117075973064E-2</v>
      </c>
      <c r="AC259" s="4">
        <f t="shared" si="63"/>
        <v>2.136427026573795E-3</v>
      </c>
      <c r="AD259" s="4">
        <f t="shared" ref="AD259:AD322" si="75">IF(OR(Q259&gt;P259,Q259&gt;R259),-(ABS(P259-1)+ABS(Q259-1)+ABS(R259-1))/B259,(ABS(P259-1)+ABS(Q259-1)+ABS(R259-1))/B259)</f>
        <v>3.3934561028422773E-2</v>
      </c>
      <c r="AE259" s="6" t="s">
        <v>32</v>
      </c>
      <c r="AF259" s="6" t="b">
        <f t="shared" si="58"/>
        <v>1</v>
      </c>
      <c r="AG259" s="6" t="b">
        <f t="shared" si="74"/>
        <v>1</v>
      </c>
      <c r="AJ259" t="str">
        <f>IF(R259=MIN(P259:R259),"W3","no")</f>
        <v>no</v>
      </c>
    </row>
    <row r="260" spans="1:37" hidden="1" x14ac:dyDescent="0.25">
      <c r="A260" s="6">
        <v>259</v>
      </c>
      <c r="B260" s="6">
        <v>3</v>
      </c>
      <c r="C260" s="6">
        <v>4</v>
      </c>
      <c r="D260" s="6">
        <v>1</v>
      </c>
      <c r="E260" s="6">
        <v>1</v>
      </c>
      <c r="F260" s="6">
        <v>0.4</v>
      </c>
      <c r="G260" s="6">
        <v>0</v>
      </c>
      <c r="H260" s="6" t="b">
        <v>1</v>
      </c>
      <c r="I260" s="6">
        <v>1</v>
      </c>
      <c r="J260" s="6">
        <v>1</v>
      </c>
      <c r="K260" s="6">
        <v>0.2</v>
      </c>
      <c r="L260" s="6">
        <v>2</v>
      </c>
      <c r="M260" s="16" t="s">
        <v>24</v>
      </c>
      <c r="N260" s="6">
        <v>23.943081599999999</v>
      </c>
      <c r="O260" s="6">
        <v>38</v>
      </c>
      <c r="P260" s="5">
        <v>1.0271782277470716</v>
      </c>
      <c r="Q260" s="5">
        <v>0.94909815845736578</v>
      </c>
      <c r="R260" s="5">
        <v>1.0237236137955625</v>
      </c>
      <c r="S260" s="6">
        <v>2</v>
      </c>
      <c r="T260" s="6">
        <v>2</v>
      </c>
      <c r="U260" s="42">
        <v>1.1010446982442659</v>
      </c>
      <c r="V260" s="42">
        <v>1.0783499788859847</v>
      </c>
      <c r="W260" s="6">
        <v>0.90822834131494157</v>
      </c>
      <c r="X260" s="42">
        <v>1.0826347470298352</v>
      </c>
      <c r="Y260" s="42">
        <v>1.0784356476474899</v>
      </c>
      <c r="Z260" s="6">
        <v>1.0806587273977</v>
      </c>
      <c r="AA260" s="3">
        <f t="shared" si="63"/>
        <v>3.9577227274532056E-3</v>
      </c>
      <c r="AB260" s="4">
        <f t="shared" si="63"/>
        <v>7.9437991216346759E-5</v>
      </c>
      <c r="AC260" s="4">
        <f t="shared" si="63"/>
        <v>2.136427026573795E-3</v>
      </c>
      <c r="AD260" s="4">
        <f t="shared" si="75"/>
        <v>3.3934561028422773E-2</v>
      </c>
      <c r="AE260" s="6" t="s">
        <v>32</v>
      </c>
      <c r="AF260" s="6" t="b">
        <f t="shared" ref="AF260:AF323" si="76">IF(L260=1,U260&lt;=Y260,V260&lt;=Y260)</f>
        <v>1</v>
      </c>
      <c r="AG260" s="6" t="b">
        <f t="shared" si="74"/>
        <v>1</v>
      </c>
      <c r="AH260" s="61" t="str">
        <f t="shared" ref="AH260" si="77">IF(AA261&gt;AA260,"BA","WLA")</f>
        <v>WLA</v>
      </c>
    </row>
    <row r="261" spans="1:37" hidden="1" x14ac:dyDescent="0.25">
      <c r="A261" s="6">
        <v>260</v>
      </c>
      <c r="B261" s="6">
        <v>3</v>
      </c>
      <c r="C261" s="6">
        <v>4</v>
      </c>
      <c r="D261" s="6">
        <v>1</v>
      </c>
      <c r="E261" s="6">
        <v>1</v>
      </c>
      <c r="F261" s="6">
        <v>0.4</v>
      </c>
      <c r="G261" s="6">
        <v>0</v>
      </c>
      <c r="H261" s="6" t="b">
        <v>1</v>
      </c>
      <c r="I261" s="6">
        <v>1</v>
      </c>
      <c r="J261" s="6">
        <v>1</v>
      </c>
      <c r="K261" s="6">
        <v>0.2</v>
      </c>
      <c r="L261" s="6">
        <v>2</v>
      </c>
      <c r="M261" s="16" t="s">
        <v>25</v>
      </c>
      <c r="N261" s="6">
        <v>2.1441721</v>
      </c>
      <c r="O261" s="6">
        <v>3</v>
      </c>
      <c r="P261" s="5">
        <v>1</v>
      </c>
      <c r="Q261" s="5">
        <v>1</v>
      </c>
      <c r="R261" s="5">
        <v>1</v>
      </c>
      <c r="S261" s="6">
        <v>2</v>
      </c>
      <c r="T261" s="6">
        <v>2</v>
      </c>
      <c r="U261" s="42">
        <v>1.1046124238392887</v>
      </c>
      <c r="V261" s="42">
        <v>1.0826347470298352</v>
      </c>
      <c r="W261" s="6">
        <v>0.9052949056324312</v>
      </c>
      <c r="X261" s="42">
        <v>1.0826347470298352</v>
      </c>
      <c r="Y261" s="42">
        <v>1.0826347470298301</v>
      </c>
      <c r="Z261" s="6">
        <v>1.0826347470298301</v>
      </c>
      <c r="AA261" s="3">
        <f t="shared" si="63"/>
        <v>0</v>
      </c>
      <c r="AB261" s="4">
        <f t="shared" si="63"/>
        <v>-4.6629367034256575E-15</v>
      </c>
      <c r="AC261" s="4">
        <f t="shared" si="63"/>
        <v>-4.6629367034256575E-15</v>
      </c>
      <c r="AD261" s="4">
        <f t="shared" si="75"/>
        <v>0</v>
      </c>
      <c r="AE261" s="6" t="s">
        <v>32</v>
      </c>
      <c r="AF261" s="6" t="b">
        <f>IF(L261=1,U261&lt;=Y261,V261&lt;=Y261)</f>
        <v>0</v>
      </c>
      <c r="AG261" s="6" t="b">
        <f t="shared" si="74"/>
        <v>0</v>
      </c>
    </row>
    <row r="262" spans="1:37" hidden="1" x14ac:dyDescent="0.25">
      <c r="A262" s="6">
        <v>261</v>
      </c>
      <c r="B262" s="6">
        <v>3</v>
      </c>
      <c r="C262" s="6">
        <v>4</v>
      </c>
      <c r="D262" s="6">
        <v>1</v>
      </c>
      <c r="E262" s="6">
        <v>1</v>
      </c>
      <c r="F262" s="6">
        <v>0.4</v>
      </c>
      <c r="G262" s="6">
        <v>0</v>
      </c>
      <c r="H262" s="6" t="b">
        <v>1</v>
      </c>
      <c r="I262" s="6">
        <v>0</v>
      </c>
      <c r="J262" s="6">
        <v>0</v>
      </c>
      <c r="K262" s="6">
        <v>0.2</v>
      </c>
      <c r="L262" s="6">
        <v>1</v>
      </c>
      <c r="M262" s="16" t="s">
        <v>23</v>
      </c>
      <c r="N262" s="6">
        <v>70.651209399999999</v>
      </c>
      <c r="O262" s="6">
        <v>120</v>
      </c>
      <c r="P262" s="5">
        <v>1.1463273171067214</v>
      </c>
      <c r="Q262" s="5">
        <v>1.0099784568978705</v>
      </c>
      <c r="R262" s="5">
        <v>0.84369422599540789</v>
      </c>
      <c r="S262" s="6">
        <v>2</v>
      </c>
      <c r="T262" s="6">
        <v>2</v>
      </c>
      <c r="U262" s="42">
        <v>1.1693427749630534</v>
      </c>
      <c r="V262" s="42">
        <v>1.2484590831791524</v>
      </c>
      <c r="W262" s="6">
        <v>0.85518123634158172</v>
      </c>
      <c r="X262" s="42">
        <v>1.2003986713374895</v>
      </c>
      <c r="Y262" s="42">
        <v>1.2079982027166201</v>
      </c>
      <c r="Z262" s="6">
        <v>1.2079982027166201</v>
      </c>
      <c r="AA262" s="3">
        <f t="shared" si="63"/>
        <v>2.5871318517733277E-2</v>
      </c>
      <c r="AB262" s="4">
        <f t="shared" si="63"/>
        <v>3.1999573895586941E-2</v>
      </c>
      <c r="AC262" s="4">
        <f t="shared" si="63"/>
        <v>3.1999573895586941E-2</v>
      </c>
      <c r="AD262" s="4">
        <f t="shared" si="75"/>
        <v>-0.10420384933639466</v>
      </c>
      <c r="AE262" s="6" t="s">
        <v>32</v>
      </c>
      <c r="AF262" s="6" t="b">
        <f t="shared" si="76"/>
        <v>1</v>
      </c>
      <c r="AG262" s="6" t="b">
        <f t="shared" si="74"/>
        <v>1</v>
      </c>
    </row>
    <row r="263" spans="1:37" hidden="1" x14ac:dyDescent="0.25">
      <c r="A263" s="6">
        <v>262</v>
      </c>
      <c r="B263" s="6">
        <v>3</v>
      </c>
      <c r="C263" s="6">
        <v>4</v>
      </c>
      <c r="D263" s="6">
        <v>1</v>
      </c>
      <c r="E263" s="6">
        <v>1</v>
      </c>
      <c r="F263" s="6">
        <v>0.4</v>
      </c>
      <c r="G263" s="6">
        <v>0</v>
      </c>
      <c r="H263" s="6" t="b">
        <v>1</v>
      </c>
      <c r="I263" s="6">
        <v>0</v>
      </c>
      <c r="J263" s="6">
        <v>0</v>
      </c>
      <c r="K263" s="6">
        <v>0.2</v>
      </c>
      <c r="L263" s="6">
        <v>2</v>
      </c>
      <c r="M263" s="16" t="s">
        <v>23</v>
      </c>
      <c r="N263" s="6">
        <v>87.028255400000006</v>
      </c>
      <c r="O263" s="6">
        <v>148</v>
      </c>
      <c r="P263" s="5">
        <v>1.1331613259540017</v>
      </c>
      <c r="Q263" s="5">
        <v>1.0237999386586767</v>
      </c>
      <c r="R263" s="5">
        <v>0.8430387353873221</v>
      </c>
      <c r="S263" s="6">
        <v>2</v>
      </c>
      <c r="T263" s="6">
        <v>2</v>
      </c>
      <c r="U263" s="42">
        <v>1.1694949393735459</v>
      </c>
      <c r="V263" s="42">
        <v>1.2479887572819457</v>
      </c>
      <c r="W263" s="6">
        <v>0.85506996766968668</v>
      </c>
      <c r="X263" s="42">
        <v>1.3222273209812192</v>
      </c>
      <c r="Y263" s="42">
        <v>1.31968303393621</v>
      </c>
      <c r="Z263" s="6">
        <v>1.34863572793009</v>
      </c>
      <c r="AA263" s="3">
        <f t="shared" si="63"/>
        <v>5.6146596369058055E-2</v>
      </c>
      <c r="AB263" s="4">
        <f t="shared" si="63"/>
        <v>5.4326891238741015E-2</v>
      </c>
      <c r="AC263" s="4">
        <f t="shared" si="63"/>
        <v>7.4628729288240825E-2</v>
      </c>
      <c r="AD263" s="4">
        <f t="shared" si="75"/>
        <v>-0.10464084307511874</v>
      </c>
      <c r="AE263" s="6" t="s">
        <v>32</v>
      </c>
      <c r="AF263" s="6" t="b">
        <f t="shared" si="76"/>
        <v>1</v>
      </c>
      <c r="AG263" s="6" t="b">
        <f t="shared" si="74"/>
        <v>1</v>
      </c>
      <c r="AJ263" t="str">
        <f>IF(R263=MIN(P263:R263),"W3","no")</f>
        <v>W3</v>
      </c>
      <c r="AK263" t="str">
        <f>IF(AB263&gt;AB262,"YES","NO")</f>
        <v>YES</v>
      </c>
    </row>
    <row r="264" spans="1:37" hidden="1" x14ac:dyDescent="0.25">
      <c r="A264" s="6">
        <v>263</v>
      </c>
      <c r="B264" s="6">
        <v>3</v>
      </c>
      <c r="C264" s="6">
        <v>4</v>
      </c>
      <c r="D264" s="6">
        <v>1</v>
      </c>
      <c r="E264" s="6">
        <v>1</v>
      </c>
      <c r="F264" s="6">
        <v>0.4</v>
      </c>
      <c r="G264" s="6">
        <v>0</v>
      </c>
      <c r="H264" s="6" t="b">
        <v>1</v>
      </c>
      <c r="I264" s="6">
        <v>0</v>
      </c>
      <c r="J264" s="6">
        <v>0</v>
      </c>
      <c r="K264" s="6">
        <v>0.2</v>
      </c>
      <c r="L264" s="6">
        <v>2</v>
      </c>
      <c r="M264" s="16" t="s">
        <v>24</v>
      </c>
      <c r="N264" s="6">
        <v>27.758047699999999</v>
      </c>
      <c r="O264" s="6">
        <v>44</v>
      </c>
      <c r="P264" s="5">
        <v>1.1331613259540017</v>
      </c>
      <c r="Q264" s="5">
        <v>1.0237999386586767</v>
      </c>
      <c r="R264" s="5">
        <v>0.8430387353873221</v>
      </c>
      <c r="S264" s="6">
        <v>2</v>
      </c>
      <c r="T264" s="6">
        <v>2</v>
      </c>
      <c r="U264" s="42">
        <v>1.1694949393735459</v>
      </c>
      <c r="V264" s="42">
        <v>1.2479887572819457</v>
      </c>
      <c r="W264" s="6">
        <v>0.85506996766968668</v>
      </c>
      <c r="X264" s="42">
        <v>1.3222273209812192</v>
      </c>
      <c r="Y264" s="42">
        <v>1.33744047688653</v>
      </c>
      <c r="Z264" s="6">
        <v>1.34863572793009</v>
      </c>
      <c r="AA264" s="3">
        <f t="shared" si="63"/>
        <v>5.6146596369058055E-2</v>
      </c>
      <c r="AB264" s="4">
        <f t="shared" si="63"/>
        <v>6.6882766859891807E-2</v>
      </c>
      <c r="AC264" s="4">
        <f t="shared" si="63"/>
        <v>7.4628729288240825E-2</v>
      </c>
      <c r="AD264" s="4">
        <f t="shared" si="75"/>
        <v>-0.10464084307511874</v>
      </c>
      <c r="AE264" s="6" t="s">
        <v>32</v>
      </c>
      <c r="AF264" s="6" t="b">
        <f t="shared" si="76"/>
        <v>1</v>
      </c>
      <c r="AG264" s="6" t="b">
        <f t="shared" si="74"/>
        <v>1</v>
      </c>
      <c r="AH264" s="61" t="str">
        <f t="shared" ref="AH264" si="78">IF(AA265&gt;AA264,"BA","WLA")</f>
        <v>WLA</v>
      </c>
    </row>
    <row r="265" spans="1:37" hidden="1" x14ac:dyDescent="0.25">
      <c r="A265" s="6">
        <v>264</v>
      </c>
      <c r="B265" s="6">
        <v>3</v>
      </c>
      <c r="C265" s="6">
        <v>4</v>
      </c>
      <c r="D265" s="6">
        <v>1</v>
      </c>
      <c r="E265" s="6">
        <v>1</v>
      </c>
      <c r="F265" s="6">
        <v>0.4</v>
      </c>
      <c r="G265" s="6">
        <v>0</v>
      </c>
      <c r="H265" s="6" t="b">
        <v>1</v>
      </c>
      <c r="I265" s="6">
        <v>0</v>
      </c>
      <c r="J265" s="6">
        <v>0</v>
      </c>
      <c r="K265" s="6">
        <v>0.2</v>
      </c>
      <c r="L265" s="6">
        <v>2</v>
      </c>
      <c r="M265" s="16" t="s">
        <v>25</v>
      </c>
      <c r="N265" s="6">
        <v>1.7575286999999999</v>
      </c>
      <c r="O265" s="6">
        <v>3</v>
      </c>
      <c r="P265" s="5">
        <v>1</v>
      </c>
      <c r="Q265" s="5">
        <v>1</v>
      </c>
      <c r="R265" s="5">
        <v>1</v>
      </c>
      <c r="S265" s="6">
        <v>2</v>
      </c>
      <c r="T265" s="6">
        <v>2</v>
      </c>
      <c r="U265" s="42">
        <v>1.2003986713374895</v>
      </c>
      <c r="V265" s="42">
        <v>1.3222273209812192</v>
      </c>
      <c r="W265" s="6">
        <v>0.83305657018579971</v>
      </c>
      <c r="X265" s="42">
        <v>1.3222273209812192</v>
      </c>
      <c r="Y265" s="42">
        <v>1.3222273209812201</v>
      </c>
      <c r="Z265" s="6">
        <v>1.3222273209812201</v>
      </c>
      <c r="AA265" s="3">
        <f t="shared" si="63"/>
        <v>0</v>
      </c>
      <c r="AB265" s="4">
        <f t="shared" si="63"/>
        <v>6.6613381477509392E-16</v>
      </c>
      <c r="AC265" s="4">
        <f t="shared" si="63"/>
        <v>6.6613381477509392E-16</v>
      </c>
      <c r="AD265" s="4">
        <f t="shared" si="75"/>
        <v>0</v>
      </c>
      <c r="AE265" s="6" t="s">
        <v>32</v>
      </c>
      <c r="AF265" s="6" t="b">
        <f t="shared" si="76"/>
        <v>1</v>
      </c>
      <c r="AG265" s="6" t="b">
        <f t="shared" si="74"/>
        <v>1</v>
      </c>
    </row>
    <row r="266" spans="1:37" hidden="1" x14ac:dyDescent="0.25">
      <c r="A266" s="6">
        <v>265</v>
      </c>
      <c r="B266" s="6">
        <v>3</v>
      </c>
      <c r="C266" s="6">
        <v>4</v>
      </c>
      <c r="D266" s="6">
        <v>1</v>
      </c>
      <c r="E266" s="6">
        <v>1</v>
      </c>
      <c r="F266" s="6">
        <v>0.4</v>
      </c>
      <c r="G266" s="6">
        <v>0</v>
      </c>
      <c r="H266" s="6" t="b">
        <v>1</v>
      </c>
      <c r="I266" s="6">
        <v>0</v>
      </c>
      <c r="J266" s="6">
        <v>1</v>
      </c>
      <c r="K266" s="6">
        <v>0.2</v>
      </c>
      <c r="L266" s="6">
        <v>1</v>
      </c>
      <c r="M266" s="16" t="s">
        <v>23</v>
      </c>
      <c r="N266" s="6">
        <v>59.822698099999997</v>
      </c>
      <c r="O266" s="6">
        <v>102</v>
      </c>
      <c r="P266" s="5">
        <v>1.0625465549468947</v>
      </c>
      <c r="Q266" s="5">
        <v>0.90547361880024646</v>
      </c>
      <c r="R266" s="5">
        <v>1.031979826252859</v>
      </c>
      <c r="S266" s="6">
        <v>2</v>
      </c>
      <c r="T266" s="6">
        <v>2</v>
      </c>
      <c r="U266" s="42">
        <v>1.096456116443846</v>
      </c>
      <c r="V266" s="42">
        <v>1.0559924836100718</v>
      </c>
      <c r="W266" s="6">
        <v>0.91202920481972072</v>
      </c>
      <c r="X266" s="42">
        <v>1.1017348112804821</v>
      </c>
      <c r="Y266" s="42">
        <v>1.09676208028945</v>
      </c>
      <c r="Z266" s="6">
        <v>1.09676208028945</v>
      </c>
      <c r="AA266" s="3">
        <f t="shared" si="63"/>
        <v>4.7912571905583956E-3</v>
      </c>
      <c r="AB266" s="4">
        <f t="shared" si="63"/>
        <v>2.7897011676702999E-4</v>
      </c>
      <c r="AC266" s="4">
        <f t="shared" si="63"/>
        <v>2.7897011676702999E-4</v>
      </c>
      <c r="AD266" s="4">
        <f t="shared" si="75"/>
        <v>6.3017587466502392E-2</v>
      </c>
      <c r="AE266" s="6" t="s">
        <v>32</v>
      </c>
      <c r="AF266" s="6" t="b">
        <f t="shared" si="76"/>
        <v>1</v>
      </c>
      <c r="AG266" s="6" t="b">
        <f t="shared" si="74"/>
        <v>1</v>
      </c>
    </row>
    <row r="267" spans="1:37" hidden="1" x14ac:dyDescent="0.25">
      <c r="A267" s="6">
        <v>266</v>
      </c>
      <c r="B267" s="6">
        <v>3</v>
      </c>
      <c r="C267" s="6">
        <v>4</v>
      </c>
      <c r="D267" s="6">
        <v>1</v>
      </c>
      <c r="E267" s="6">
        <v>1</v>
      </c>
      <c r="F267" s="6">
        <v>0.4</v>
      </c>
      <c r="G267" s="6">
        <v>0</v>
      </c>
      <c r="H267" s="6" t="b">
        <v>1</v>
      </c>
      <c r="I267" s="6">
        <v>0</v>
      </c>
      <c r="J267" s="6">
        <v>1</v>
      </c>
      <c r="K267" s="6">
        <v>0.2</v>
      </c>
      <c r="L267" s="6">
        <v>2</v>
      </c>
      <c r="M267" s="16" t="s">
        <v>23</v>
      </c>
      <c r="N267" s="6">
        <v>80.733699599999994</v>
      </c>
      <c r="O267" s="6">
        <v>136</v>
      </c>
      <c r="P267" s="5">
        <v>1.0476698991380229</v>
      </c>
      <c r="Q267" s="5">
        <v>0.94728870214917793</v>
      </c>
      <c r="R267" s="5">
        <v>1.0050413987127991</v>
      </c>
      <c r="S267" s="6">
        <v>2</v>
      </c>
      <c r="T267" s="6">
        <v>2</v>
      </c>
      <c r="U267" s="42">
        <v>1.0974080424966943</v>
      </c>
      <c r="V267" s="42">
        <v>1.0529455722044692</v>
      </c>
      <c r="W267" s="6">
        <v>0.91123808216761115</v>
      </c>
      <c r="X267" s="42">
        <v>1.059066040476661</v>
      </c>
      <c r="Y267" s="42">
        <v>1.06854334021218</v>
      </c>
      <c r="Z267" s="6">
        <v>1.0564839397071499</v>
      </c>
      <c r="AA267" s="3">
        <f t="shared" si="63"/>
        <v>5.779118617982637E-3</v>
      </c>
      <c r="AB267" s="4">
        <f t="shared" si="63"/>
        <v>1.4597225419619941E-2</v>
      </c>
      <c r="AC267" s="4">
        <f t="shared" si="63"/>
        <v>3.3491919466959175E-3</v>
      </c>
      <c r="AD267" s="4">
        <f t="shared" si="75"/>
        <v>3.5140865233881345E-2</v>
      </c>
      <c r="AE267" s="6" t="s">
        <v>32</v>
      </c>
      <c r="AF267" s="6" t="b">
        <f t="shared" si="76"/>
        <v>1</v>
      </c>
      <c r="AG267" s="6" t="b">
        <f t="shared" si="74"/>
        <v>1</v>
      </c>
      <c r="AJ267" t="str">
        <f>IF(R267=MIN(P267:R267),"W3","no")</f>
        <v>no</v>
      </c>
    </row>
    <row r="268" spans="1:37" hidden="1" x14ac:dyDescent="0.25">
      <c r="A268" s="6">
        <v>267</v>
      </c>
      <c r="B268" s="6">
        <v>3</v>
      </c>
      <c r="C268" s="6">
        <v>4</v>
      </c>
      <c r="D268" s="6">
        <v>1</v>
      </c>
      <c r="E268" s="6">
        <v>1</v>
      </c>
      <c r="F268" s="6">
        <v>0.4</v>
      </c>
      <c r="G268" s="6">
        <v>0</v>
      </c>
      <c r="H268" s="6" t="b">
        <v>1</v>
      </c>
      <c r="I268" s="6">
        <v>0</v>
      </c>
      <c r="J268" s="6">
        <v>1</v>
      </c>
      <c r="K268" s="6">
        <v>0.2</v>
      </c>
      <c r="L268" s="6">
        <v>2</v>
      </c>
      <c r="M268" s="16" t="s">
        <v>24</v>
      </c>
      <c r="N268" s="6">
        <v>30.497603999999999</v>
      </c>
      <c r="O268" s="6">
        <v>49</v>
      </c>
      <c r="P268" s="5">
        <v>1.0476698991380229</v>
      </c>
      <c r="Q268" s="5">
        <v>0.94728870214917793</v>
      </c>
      <c r="R268" s="5">
        <v>1.0050413987127991</v>
      </c>
      <c r="S268" s="6">
        <v>2</v>
      </c>
      <c r="T268" s="6">
        <v>2</v>
      </c>
      <c r="U268" s="42">
        <v>1.0974080424966943</v>
      </c>
      <c r="V268" s="42">
        <v>1.0529455722044692</v>
      </c>
      <c r="W268" s="6">
        <v>0.91123808216761115</v>
      </c>
      <c r="X268" s="42">
        <v>1.059066040476661</v>
      </c>
      <c r="Y268" s="42">
        <v>1.0544935530255199</v>
      </c>
      <c r="Z268" s="6">
        <v>1.0564839397071499</v>
      </c>
      <c r="AA268" s="3">
        <f t="shared" si="63"/>
        <v>5.779118617982637E-3</v>
      </c>
      <c r="AB268" s="4">
        <f t="shared" si="63"/>
        <v>1.4679850973098318E-3</v>
      </c>
      <c r="AC268" s="4">
        <f t="shared" si="63"/>
        <v>3.3491919466959175E-3</v>
      </c>
      <c r="AD268" s="4">
        <f t="shared" si="75"/>
        <v>3.5140865233881345E-2</v>
      </c>
      <c r="AE268" s="6" t="s">
        <v>32</v>
      </c>
      <c r="AF268" s="6" t="b">
        <f t="shared" si="76"/>
        <v>1</v>
      </c>
      <c r="AG268" s="6" t="b">
        <f t="shared" si="74"/>
        <v>1</v>
      </c>
      <c r="AH268" s="61" t="str">
        <f t="shared" ref="AH268" si="79">IF(AA269&gt;AA268,"BA","WLA")</f>
        <v>WLA</v>
      </c>
    </row>
    <row r="269" spans="1:37" hidden="1" x14ac:dyDescent="0.25">
      <c r="A269" s="6">
        <v>268</v>
      </c>
      <c r="B269" s="6">
        <v>3</v>
      </c>
      <c r="C269" s="6">
        <v>4</v>
      </c>
      <c r="D269" s="6">
        <v>1</v>
      </c>
      <c r="E269" s="6">
        <v>1</v>
      </c>
      <c r="F269" s="6">
        <v>0.4</v>
      </c>
      <c r="G269" s="6">
        <v>0</v>
      </c>
      <c r="H269" s="6" t="b">
        <v>1</v>
      </c>
      <c r="I269" s="6">
        <v>0</v>
      </c>
      <c r="J269" s="6">
        <v>1</v>
      </c>
      <c r="K269" s="6">
        <v>0.2</v>
      </c>
      <c r="L269" s="6">
        <v>2</v>
      </c>
      <c r="M269" s="16" t="s">
        <v>25</v>
      </c>
      <c r="N269" s="6">
        <v>1.7135184999999999</v>
      </c>
      <c r="O269" s="6">
        <v>3</v>
      </c>
      <c r="P269" s="5">
        <v>1</v>
      </c>
      <c r="Q269" s="5">
        <v>1</v>
      </c>
      <c r="R269" s="5">
        <v>1</v>
      </c>
      <c r="S269" s="6">
        <v>2</v>
      </c>
      <c r="T269" s="6">
        <v>2</v>
      </c>
      <c r="U269" s="42">
        <v>1.1017348112804821</v>
      </c>
      <c r="V269" s="42">
        <v>1.059066040476661</v>
      </c>
      <c r="W269" s="6">
        <v>0.90765943833412899</v>
      </c>
      <c r="X269" s="42">
        <v>1.059066040476661</v>
      </c>
      <c r="Y269" s="42">
        <v>1.0590660404766601</v>
      </c>
      <c r="Z269" s="6">
        <v>1.0590660404766601</v>
      </c>
      <c r="AA269" s="3">
        <f t="shared" si="63"/>
        <v>0</v>
      </c>
      <c r="AB269" s="4">
        <f t="shared" si="63"/>
        <v>-8.8817841970012523E-16</v>
      </c>
      <c r="AC269" s="4">
        <f t="shared" si="63"/>
        <v>-8.8817841970012523E-16</v>
      </c>
      <c r="AD269" s="4">
        <f t="shared" si="75"/>
        <v>0</v>
      </c>
      <c r="AE269" s="6" t="s">
        <v>32</v>
      </c>
      <c r="AF269" s="6" t="b">
        <f t="shared" si="76"/>
        <v>1</v>
      </c>
      <c r="AG269" s="6" t="b">
        <f t="shared" si="74"/>
        <v>1</v>
      </c>
    </row>
    <row r="270" spans="1:37" hidden="1" x14ac:dyDescent="0.25">
      <c r="A270" s="6">
        <v>269</v>
      </c>
      <c r="B270" s="6">
        <v>3</v>
      </c>
      <c r="C270" s="6">
        <v>4</v>
      </c>
      <c r="D270" s="6">
        <v>1</v>
      </c>
      <c r="E270" s="6">
        <v>1</v>
      </c>
      <c r="F270" s="6">
        <v>0.4</v>
      </c>
      <c r="G270" s="6">
        <v>0</v>
      </c>
      <c r="H270" s="6" t="b">
        <v>1</v>
      </c>
      <c r="I270" s="6">
        <v>0.5</v>
      </c>
      <c r="J270" s="6">
        <v>0</v>
      </c>
      <c r="K270" s="6">
        <v>-0.2</v>
      </c>
      <c r="L270" s="6">
        <v>1</v>
      </c>
      <c r="M270" s="16" t="s">
        <v>23</v>
      </c>
      <c r="N270" s="6">
        <v>59.012127599999999</v>
      </c>
      <c r="O270" s="6">
        <v>102</v>
      </c>
      <c r="P270" s="5">
        <v>0.99236414191767219</v>
      </c>
      <c r="Q270" s="5">
        <v>1.0158196499434176</v>
      </c>
      <c r="R270" s="5">
        <v>0.99181620813891025</v>
      </c>
      <c r="S270" s="6">
        <v>2</v>
      </c>
      <c r="T270" s="6">
        <v>2</v>
      </c>
      <c r="U270" s="42">
        <v>1.1852602119472924</v>
      </c>
      <c r="V270" s="42">
        <v>1.2441970002714549</v>
      </c>
      <c r="W270" s="6">
        <v>0.84369659077400061</v>
      </c>
      <c r="X270" s="42">
        <v>1.1853970366325892</v>
      </c>
      <c r="Y270" s="42">
        <v>1.1910984031340499</v>
      </c>
      <c r="Z270" s="6">
        <v>1.1910984031340499</v>
      </c>
      <c r="AA270" s="3">
        <f t="shared" si="63"/>
        <v>1.1542519600482581E-4</v>
      </c>
      <c r="AB270" s="4">
        <f t="shared" si="63"/>
        <v>4.901518775775271E-3</v>
      </c>
      <c r="AC270" s="4">
        <f t="shared" si="63"/>
        <v>4.901518775775271E-3</v>
      </c>
      <c r="AD270" s="4">
        <f t="shared" si="75"/>
        <v>-1.0546433295611704E-2</v>
      </c>
      <c r="AE270" s="6" t="s">
        <v>32</v>
      </c>
      <c r="AF270" s="6" t="b">
        <f t="shared" si="76"/>
        <v>1</v>
      </c>
      <c r="AG270" s="6" t="b">
        <f t="shared" si="74"/>
        <v>1</v>
      </c>
    </row>
    <row r="271" spans="1:37" hidden="1" x14ac:dyDescent="0.25">
      <c r="A271" s="6">
        <v>270</v>
      </c>
      <c r="B271" s="6">
        <v>3</v>
      </c>
      <c r="C271" s="6">
        <v>4</v>
      </c>
      <c r="D271" s="6">
        <v>1</v>
      </c>
      <c r="E271" s="6">
        <v>1</v>
      </c>
      <c r="F271" s="6">
        <v>0.4</v>
      </c>
      <c r="G271" s="6">
        <v>0</v>
      </c>
      <c r="H271" s="6" t="b">
        <v>1</v>
      </c>
      <c r="I271" s="6">
        <v>0.5</v>
      </c>
      <c r="J271" s="6">
        <v>0</v>
      </c>
      <c r="K271" s="6">
        <v>-0.2</v>
      </c>
      <c r="L271" s="6">
        <v>2</v>
      </c>
      <c r="M271" s="16" t="s">
        <v>23</v>
      </c>
      <c r="N271" s="6">
        <v>77.903423900000007</v>
      </c>
      <c r="O271" s="6">
        <v>130</v>
      </c>
      <c r="P271" s="5">
        <v>0.99588538161139351</v>
      </c>
      <c r="Q271" s="5">
        <v>1.0222963709352149</v>
      </c>
      <c r="R271" s="5">
        <v>0.98181824745339152</v>
      </c>
      <c r="S271" s="6">
        <v>2</v>
      </c>
      <c r="T271" s="6">
        <v>2</v>
      </c>
      <c r="U271" s="42">
        <v>1.1853442898860984</v>
      </c>
      <c r="V271" s="42">
        <v>1.2439642478502768</v>
      </c>
      <c r="W271" s="6">
        <v>0.84363674632970276</v>
      </c>
      <c r="X271" s="42">
        <v>1.2450063361640413</v>
      </c>
      <c r="Y271" s="42">
        <v>1.2590187745360999</v>
      </c>
      <c r="Z271" s="6">
        <v>1.2647084439438001</v>
      </c>
      <c r="AA271" s="3">
        <f t="shared" si="63"/>
        <v>8.3701446610728869E-4</v>
      </c>
      <c r="AB271" s="4">
        <f t="shared" si="63"/>
        <v>1.1957348842053683E-2</v>
      </c>
      <c r="AC271" s="4">
        <f t="shared" si="63"/>
        <v>1.6402354386783169E-2</v>
      </c>
      <c r="AD271" s="4">
        <f t="shared" si="75"/>
        <v>-1.4864247290143276E-2</v>
      </c>
      <c r="AE271" s="6" t="s">
        <v>32</v>
      </c>
      <c r="AF271" s="6" t="b">
        <f t="shared" si="76"/>
        <v>1</v>
      </c>
      <c r="AG271" s="6" t="b">
        <f t="shared" si="74"/>
        <v>1</v>
      </c>
      <c r="AJ271" t="str">
        <f>IF(R271=MIN(P271:R271),"W3","no")</f>
        <v>W3</v>
      </c>
      <c r="AK271" t="str">
        <f>IF(AB271&gt;AB270,"YES","NO")</f>
        <v>YES</v>
      </c>
    </row>
    <row r="272" spans="1:37" hidden="1" x14ac:dyDescent="0.25">
      <c r="A272" s="6">
        <v>271</v>
      </c>
      <c r="B272" s="6">
        <v>3</v>
      </c>
      <c r="C272" s="6">
        <v>4</v>
      </c>
      <c r="D272" s="6">
        <v>1</v>
      </c>
      <c r="E272" s="6">
        <v>1</v>
      </c>
      <c r="F272" s="6">
        <v>0.4</v>
      </c>
      <c r="G272" s="6">
        <v>0</v>
      </c>
      <c r="H272" s="6" t="b">
        <v>1</v>
      </c>
      <c r="I272" s="6">
        <v>0.5</v>
      </c>
      <c r="J272" s="6">
        <v>0</v>
      </c>
      <c r="K272" s="6">
        <v>-0.2</v>
      </c>
      <c r="L272" s="6">
        <v>2</v>
      </c>
      <c r="M272" s="16" t="s">
        <v>24</v>
      </c>
      <c r="N272" s="6">
        <v>23.407732599999999</v>
      </c>
      <c r="O272" s="6">
        <v>38</v>
      </c>
      <c r="P272" s="5">
        <v>0.99588538161139351</v>
      </c>
      <c r="Q272" s="5">
        <v>1.0222963709352149</v>
      </c>
      <c r="R272" s="5">
        <v>0.98181824745339152</v>
      </c>
      <c r="S272" s="6">
        <v>2</v>
      </c>
      <c r="T272" s="6">
        <v>2</v>
      </c>
      <c r="U272" s="42">
        <v>1.1853442898860984</v>
      </c>
      <c r="V272" s="42">
        <v>1.2439642478502768</v>
      </c>
      <c r="W272" s="6">
        <v>0.84363674632970276</v>
      </c>
      <c r="X272" s="42">
        <v>1.2450063361640413</v>
      </c>
      <c r="Y272" s="42">
        <v>1.2548093122691999</v>
      </c>
      <c r="Z272" s="6">
        <v>1.2647084439438001</v>
      </c>
      <c r="AA272" s="3">
        <f t="shared" si="63"/>
        <v>8.3701446610728869E-4</v>
      </c>
      <c r="AB272" s="4">
        <f t="shared" si="63"/>
        <v>8.6427988004893486E-3</v>
      </c>
      <c r="AC272" s="4">
        <f t="shared" si="63"/>
        <v>1.6402354386783169E-2</v>
      </c>
      <c r="AD272" s="4">
        <f t="shared" si="75"/>
        <v>-1.4864247290143276E-2</v>
      </c>
      <c r="AE272" s="6" t="s">
        <v>32</v>
      </c>
      <c r="AF272" s="6" t="b">
        <f t="shared" si="76"/>
        <v>1</v>
      </c>
      <c r="AG272" s="6" t="b">
        <f t="shared" si="74"/>
        <v>1</v>
      </c>
      <c r="AH272" s="61" t="str">
        <f t="shared" ref="AH272" si="80">IF(AA273&gt;AA272,"BA","WLA")</f>
        <v>WLA</v>
      </c>
    </row>
    <row r="273" spans="1:37" hidden="1" x14ac:dyDescent="0.25">
      <c r="A273" s="6">
        <v>272</v>
      </c>
      <c r="B273" s="6">
        <v>3</v>
      </c>
      <c r="C273" s="6">
        <v>4</v>
      </c>
      <c r="D273" s="6">
        <v>1</v>
      </c>
      <c r="E273" s="6">
        <v>1</v>
      </c>
      <c r="F273" s="6">
        <v>0.4</v>
      </c>
      <c r="G273" s="6">
        <v>0</v>
      </c>
      <c r="H273" s="6" t="b">
        <v>1</v>
      </c>
      <c r="I273" s="6">
        <v>0.5</v>
      </c>
      <c r="J273" s="6">
        <v>0</v>
      </c>
      <c r="K273" s="6">
        <v>-0.2</v>
      </c>
      <c r="L273" s="6">
        <v>2</v>
      </c>
      <c r="M273" s="16" t="s">
        <v>25</v>
      </c>
      <c r="N273" s="6">
        <v>1.7539604</v>
      </c>
      <c r="O273" s="6">
        <v>3</v>
      </c>
      <c r="P273" s="5">
        <v>1</v>
      </c>
      <c r="Q273" s="5">
        <v>1</v>
      </c>
      <c r="R273" s="5">
        <v>1</v>
      </c>
      <c r="S273" s="6">
        <v>2</v>
      </c>
      <c r="T273" s="6">
        <v>2</v>
      </c>
      <c r="U273" s="42">
        <v>1.1853970366325892</v>
      </c>
      <c r="V273" s="42">
        <v>1.2450063361640413</v>
      </c>
      <c r="W273" s="6">
        <v>0.84359920692964196</v>
      </c>
      <c r="X273" s="42">
        <v>1.2450063361640413</v>
      </c>
      <c r="Y273" s="42">
        <v>1.24500633616404</v>
      </c>
      <c r="Z273" s="6">
        <v>1.24500633616404</v>
      </c>
      <c r="AA273" s="3">
        <f t="shared" si="63"/>
        <v>0</v>
      </c>
      <c r="AB273" s="4">
        <f t="shared" si="63"/>
        <v>-1.1102230246251565E-15</v>
      </c>
      <c r="AC273" s="4">
        <f t="shared" si="63"/>
        <v>-1.1102230246251565E-15</v>
      </c>
      <c r="AD273" s="4">
        <f t="shared" si="75"/>
        <v>0</v>
      </c>
      <c r="AE273" s="6" t="s">
        <v>32</v>
      </c>
      <c r="AF273" s="6" t="b">
        <f t="shared" si="76"/>
        <v>1</v>
      </c>
      <c r="AG273" s="6" t="b">
        <f t="shared" si="74"/>
        <v>1</v>
      </c>
    </row>
    <row r="274" spans="1:37" hidden="1" x14ac:dyDescent="0.25">
      <c r="A274" s="6">
        <v>273</v>
      </c>
      <c r="B274" s="6">
        <v>3</v>
      </c>
      <c r="C274" s="6">
        <v>4</v>
      </c>
      <c r="D274" s="6">
        <v>1</v>
      </c>
      <c r="E274" s="6">
        <v>1</v>
      </c>
      <c r="F274" s="6">
        <v>0.4</v>
      </c>
      <c r="G274" s="6">
        <v>0</v>
      </c>
      <c r="H274" s="6" t="b">
        <v>1</v>
      </c>
      <c r="I274" s="6">
        <v>0.5</v>
      </c>
      <c r="J274" s="6">
        <v>1</v>
      </c>
      <c r="K274" s="6">
        <v>-0.2</v>
      </c>
      <c r="L274" s="6">
        <v>1</v>
      </c>
      <c r="M274" s="16" t="s">
        <v>23</v>
      </c>
      <c r="N274" s="6">
        <v>59.2719971</v>
      </c>
      <c r="O274" s="6">
        <v>102</v>
      </c>
      <c r="P274" s="5">
        <v>1.0494877035396759</v>
      </c>
      <c r="Q274" s="5">
        <v>0.90166614682366131</v>
      </c>
      <c r="R274" s="5">
        <v>1.0488461496366628</v>
      </c>
      <c r="S274" s="6">
        <v>2</v>
      </c>
      <c r="T274" s="6">
        <v>2</v>
      </c>
      <c r="U274" s="42">
        <v>1.1001230044066697</v>
      </c>
      <c r="V274" s="42">
        <v>1.0714768327037598</v>
      </c>
      <c r="W274" s="6">
        <v>0.90898926392265644</v>
      </c>
      <c r="X274" s="42">
        <v>1.1053272197307531</v>
      </c>
      <c r="Y274" s="42">
        <v>1.1001769977137199</v>
      </c>
      <c r="Z274" s="6">
        <v>1.1001769977137199</v>
      </c>
      <c r="AA274" s="3">
        <f t="shared" si="63"/>
        <v>4.708302872837189E-3</v>
      </c>
      <c r="AB274" s="4">
        <f t="shared" si="63"/>
        <v>4.9076927769342582E-5</v>
      </c>
      <c r="AC274" s="4">
        <f t="shared" si="63"/>
        <v>4.9076927769342582E-5</v>
      </c>
      <c r="AD274" s="4">
        <f t="shared" si="75"/>
        <v>6.5555902117559128E-2</v>
      </c>
      <c r="AE274" s="6" t="s">
        <v>32</v>
      </c>
      <c r="AF274" s="6" t="b">
        <f t="shared" si="76"/>
        <v>1</v>
      </c>
      <c r="AG274" s="6" t="b">
        <f t="shared" si="74"/>
        <v>1</v>
      </c>
    </row>
    <row r="275" spans="1:37" hidden="1" x14ac:dyDescent="0.25">
      <c r="A275" s="6">
        <v>274</v>
      </c>
      <c r="B275" s="6">
        <v>3</v>
      </c>
      <c r="C275" s="6">
        <v>4</v>
      </c>
      <c r="D275" s="6">
        <v>1</v>
      </c>
      <c r="E275" s="6">
        <v>1</v>
      </c>
      <c r="F275" s="6">
        <v>0.4</v>
      </c>
      <c r="G275" s="6">
        <v>0</v>
      </c>
      <c r="H275" s="6" t="b">
        <v>1</v>
      </c>
      <c r="I275" s="6">
        <v>0.5</v>
      </c>
      <c r="J275" s="6">
        <v>1</v>
      </c>
      <c r="K275" s="6">
        <v>-0.2</v>
      </c>
      <c r="L275" s="6">
        <v>2</v>
      </c>
      <c r="M275" s="16" t="s">
        <v>23</v>
      </c>
      <c r="N275" s="6">
        <v>76.065610599999999</v>
      </c>
      <c r="O275" s="6">
        <v>130</v>
      </c>
      <c r="P275" s="5">
        <v>1.0390239884384451</v>
      </c>
      <c r="Q275" s="5">
        <v>0.94508747449683439</v>
      </c>
      <c r="R275" s="5">
        <v>1.0158885370647204</v>
      </c>
      <c r="S275" s="6">
        <v>2</v>
      </c>
      <c r="T275" s="6">
        <v>2</v>
      </c>
      <c r="U275" s="42">
        <v>1.1012750691865001</v>
      </c>
      <c r="V275" s="42">
        <v>1.0678542579333388</v>
      </c>
      <c r="W275" s="6">
        <v>0.90803835297814295</v>
      </c>
      <c r="X275" s="42">
        <v>1.0731813826934127</v>
      </c>
      <c r="Y275" s="42">
        <v>1.0875952522844601</v>
      </c>
      <c r="Z275" s="6">
        <v>1.0702053639192799</v>
      </c>
      <c r="AA275" s="3">
        <f t="shared" si="63"/>
        <v>4.9638624429956257E-3</v>
      </c>
      <c r="AB275" s="4">
        <f t="shared" si="63"/>
        <v>1.8151048664156955E-2</v>
      </c>
      <c r="AC275" s="4">
        <f t="shared" si="63"/>
        <v>2.1968736704243153E-3</v>
      </c>
      <c r="AD275" s="4">
        <f t="shared" si="75"/>
        <v>3.6608350335443705E-2</v>
      </c>
      <c r="AE275" s="6" t="s">
        <v>32</v>
      </c>
      <c r="AF275" s="6" t="b">
        <f t="shared" si="76"/>
        <v>1</v>
      </c>
      <c r="AG275" s="6" t="b">
        <f t="shared" si="74"/>
        <v>1</v>
      </c>
      <c r="AJ275" t="str">
        <f>IF(R275=MIN(P275:R275),"W3","no")</f>
        <v>no</v>
      </c>
    </row>
    <row r="276" spans="1:37" hidden="1" x14ac:dyDescent="0.25">
      <c r="A276" s="6">
        <v>275</v>
      </c>
      <c r="B276" s="6">
        <v>3</v>
      </c>
      <c r="C276" s="6">
        <v>4</v>
      </c>
      <c r="D276" s="6">
        <v>1</v>
      </c>
      <c r="E276" s="6">
        <v>1</v>
      </c>
      <c r="F276" s="6">
        <v>0.4</v>
      </c>
      <c r="G276" s="6">
        <v>0</v>
      </c>
      <c r="H276" s="6" t="b">
        <v>1</v>
      </c>
      <c r="I276" s="6">
        <v>0.5</v>
      </c>
      <c r="J276" s="6">
        <v>1</v>
      </c>
      <c r="K276" s="6">
        <v>-0.2</v>
      </c>
      <c r="L276" s="6">
        <v>2</v>
      </c>
      <c r="M276" s="16" t="s">
        <v>24</v>
      </c>
      <c r="N276" s="6">
        <v>23.693644800000001</v>
      </c>
      <c r="O276" s="6">
        <v>38</v>
      </c>
      <c r="P276" s="5">
        <v>1.0390239884384451</v>
      </c>
      <c r="Q276" s="5">
        <v>0.94508747449683439</v>
      </c>
      <c r="R276" s="5">
        <v>1.0158885370647204</v>
      </c>
      <c r="S276" s="6">
        <v>2</v>
      </c>
      <c r="T276" s="6">
        <v>2</v>
      </c>
      <c r="U276" s="42">
        <v>1.1012750691865001</v>
      </c>
      <c r="V276" s="42">
        <v>1.0678542579333388</v>
      </c>
      <c r="W276" s="6">
        <v>0.90803835297814295</v>
      </c>
      <c r="X276" s="42">
        <v>1.0731813826934127</v>
      </c>
      <c r="Y276" s="42">
        <v>1.0683466229979</v>
      </c>
      <c r="Z276" s="6">
        <v>1.0702053639192799</v>
      </c>
      <c r="AA276" s="3">
        <f t="shared" si="63"/>
        <v>4.9638624429956257E-3</v>
      </c>
      <c r="AB276" s="4">
        <f t="shared" si="63"/>
        <v>4.6086640231013387E-4</v>
      </c>
      <c r="AC276" s="4">
        <f t="shared" si="63"/>
        <v>2.1968736704243153E-3</v>
      </c>
      <c r="AD276" s="4">
        <f t="shared" si="75"/>
        <v>3.6608350335443705E-2</v>
      </c>
      <c r="AE276" s="6" t="s">
        <v>32</v>
      </c>
      <c r="AF276" s="6" t="b">
        <f t="shared" si="76"/>
        <v>1</v>
      </c>
      <c r="AG276" s="6" t="b">
        <f t="shared" si="74"/>
        <v>1</v>
      </c>
      <c r="AH276" s="61" t="str">
        <f t="shared" ref="AH276" si="81">IF(AA277&gt;AA276,"BA","WLA")</f>
        <v>WLA</v>
      </c>
    </row>
    <row r="277" spans="1:37" hidden="1" x14ac:dyDescent="0.25">
      <c r="A277" s="6">
        <v>276</v>
      </c>
      <c r="B277" s="6">
        <v>3</v>
      </c>
      <c r="C277" s="6">
        <v>4</v>
      </c>
      <c r="D277" s="6">
        <v>1</v>
      </c>
      <c r="E277" s="6">
        <v>1</v>
      </c>
      <c r="F277" s="6">
        <v>0.4</v>
      </c>
      <c r="G277" s="6">
        <v>0</v>
      </c>
      <c r="H277" s="6" t="b">
        <v>1</v>
      </c>
      <c r="I277" s="6">
        <v>0.5</v>
      </c>
      <c r="J277" s="6">
        <v>1</v>
      </c>
      <c r="K277" s="6">
        <v>-0.2</v>
      </c>
      <c r="L277" s="6">
        <v>2</v>
      </c>
      <c r="M277" s="16" t="s">
        <v>25</v>
      </c>
      <c r="N277" s="6">
        <v>1.8699093</v>
      </c>
      <c r="O277" s="6">
        <v>3</v>
      </c>
      <c r="P277" s="5">
        <v>1</v>
      </c>
      <c r="Q277" s="5">
        <v>1</v>
      </c>
      <c r="R277" s="5">
        <v>1</v>
      </c>
      <c r="S277" s="6">
        <v>2</v>
      </c>
      <c r="T277" s="6">
        <v>2</v>
      </c>
      <c r="U277" s="42">
        <v>1.1053272197307531</v>
      </c>
      <c r="V277" s="42">
        <v>1.0731813826934127</v>
      </c>
      <c r="W277" s="6">
        <v>0.90470946715995126</v>
      </c>
      <c r="X277" s="42">
        <v>1.0731813826934127</v>
      </c>
      <c r="Y277" s="42">
        <v>1.07318138269341</v>
      </c>
      <c r="Z277" s="6">
        <v>1.07318138269341</v>
      </c>
      <c r="AA277" s="3">
        <f t="shared" si="63"/>
        <v>0</v>
      </c>
      <c r="AB277" s="4">
        <f t="shared" si="63"/>
        <v>-2.4424906541753444E-15</v>
      </c>
      <c r="AC277" s="4">
        <f t="shared" si="63"/>
        <v>-2.4424906541753444E-15</v>
      </c>
      <c r="AD277" s="4">
        <f t="shared" si="75"/>
        <v>0</v>
      </c>
      <c r="AE277" s="6" t="s">
        <v>32</v>
      </c>
      <c r="AF277" s="6" t="b">
        <f t="shared" si="76"/>
        <v>1</v>
      </c>
      <c r="AG277" s="6" t="b">
        <f t="shared" si="74"/>
        <v>1</v>
      </c>
    </row>
    <row r="278" spans="1:37" hidden="1" x14ac:dyDescent="0.25">
      <c r="A278" s="6">
        <v>277</v>
      </c>
      <c r="B278" s="6">
        <v>3</v>
      </c>
      <c r="C278" s="6">
        <v>4</v>
      </c>
      <c r="D278" s="6">
        <v>1</v>
      </c>
      <c r="E278" s="6">
        <v>1</v>
      </c>
      <c r="F278" s="6">
        <v>0.4</v>
      </c>
      <c r="G278" s="6">
        <v>0</v>
      </c>
      <c r="H278" s="6" t="b">
        <v>1</v>
      </c>
      <c r="I278" s="6">
        <v>1</v>
      </c>
      <c r="J278" s="6">
        <v>0</v>
      </c>
      <c r="K278" s="6">
        <v>-0.2</v>
      </c>
      <c r="L278" s="6">
        <v>1</v>
      </c>
      <c r="M278" s="16" t="s">
        <v>23</v>
      </c>
      <c r="N278" s="6">
        <v>70.817388800000003</v>
      </c>
      <c r="O278" s="6">
        <v>120</v>
      </c>
      <c r="P278" s="5">
        <v>0.8411382636925856</v>
      </c>
      <c r="Q278" s="5">
        <v>1.0147672302910793</v>
      </c>
      <c r="R278" s="5">
        <v>1.1440945060163352</v>
      </c>
      <c r="S278" s="6">
        <v>2</v>
      </c>
      <c r="T278" s="6">
        <v>2</v>
      </c>
      <c r="U278" s="42">
        <v>1.1722500092978747</v>
      </c>
      <c r="V278" s="42">
        <v>1.2265051322418543</v>
      </c>
      <c r="W278" s="6">
        <v>0.85306034725387225</v>
      </c>
      <c r="X278" s="42">
        <v>1.2028757297339172</v>
      </c>
      <c r="Y278" s="42">
        <v>1.2108410762152899</v>
      </c>
      <c r="Z278" s="6">
        <v>1.2108410762152899</v>
      </c>
      <c r="AA278" s="3">
        <f t="shared" si="63"/>
        <v>2.5460419292703707E-2</v>
      </c>
      <c r="AB278" s="4">
        <f t="shared" si="63"/>
        <v>3.1871289862447361E-2</v>
      </c>
      <c r="AC278" s="4">
        <f t="shared" si="63"/>
        <v>3.1871289862447361E-2</v>
      </c>
      <c r="AD278" s="4">
        <f t="shared" si="75"/>
        <v>-0.10590782420494298</v>
      </c>
      <c r="AE278" s="6" t="s">
        <v>32</v>
      </c>
      <c r="AF278" s="6" t="b">
        <f t="shared" si="76"/>
        <v>1</v>
      </c>
      <c r="AG278" s="6" t="b">
        <f t="shared" si="74"/>
        <v>1</v>
      </c>
    </row>
    <row r="279" spans="1:37" hidden="1" x14ac:dyDescent="0.25">
      <c r="A279" s="6">
        <v>278</v>
      </c>
      <c r="B279" s="6">
        <v>3</v>
      </c>
      <c r="C279" s="6">
        <v>4</v>
      </c>
      <c r="D279" s="6">
        <v>1</v>
      </c>
      <c r="E279" s="6">
        <v>1</v>
      </c>
      <c r="F279" s="6">
        <v>0.4</v>
      </c>
      <c r="G279" s="6">
        <v>0</v>
      </c>
      <c r="H279" s="6" t="b">
        <v>1</v>
      </c>
      <c r="I279" s="6">
        <v>1</v>
      </c>
      <c r="J279" s="6">
        <v>0</v>
      </c>
      <c r="K279" s="6">
        <v>-0.2</v>
      </c>
      <c r="L279" s="6">
        <v>2</v>
      </c>
      <c r="M279" s="16" t="s">
        <v>23</v>
      </c>
      <c r="N279" s="6">
        <v>79.600842999999998</v>
      </c>
      <c r="O279" s="6">
        <v>137</v>
      </c>
      <c r="P279" s="5">
        <v>0.86083275815827054</v>
      </c>
      <c r="Q279" s="5">
        <v>1.0368129059852027</v>
      </c>
      <c r="R279" s="5">
        <v>1.1023543358565264</v>
      </c>
      <c r="S279" s="6">
        <v>2</v>
      </c>
      <c r="T279" s="6">
        <v>2</v>
      </c>
      <c r="U279" s="42">
        <v>1.1737122848500583</v>
      </c>
      <c r="V279" s="42">
        <v>1.2221564692019131</v>
      </c>
      <c r="W279" s="6">
        <v>0.8519975575852049</v>
      </c>
      <c r="X279" s="42">
        <v>1.2770376199850255</v>
      </c>
      <c r="Y279" s="42">
        <v>1.3173010780246399</v>
      </c>
      <c r="Z279" s="6">
        <v>1.30445166726275</v>
      </c>
      <c r="AA279" s="3">
        <f t="shared" ref="AA279:AC342" si="82">IF($L279=1,1-$U279/X279,1-$V279/X279)</f>
        <v>4.2975359475906361E-2</v>
      </c>
      <c r="AB279" s="4">
        <f t="shared" si="82"/>
        <v>7.2226927017626785E-2</v>
      </c>
      <c r="AC279" s="4">
        <f t="shared" si="82"/>
        <v>6.3087962648339713E-2</v>
      </c>
      <c r="AD279" s="4">
        <f t="shared" si="75"/>
        <v>-9.2778161227819525E-2</v>
      </c>
      <c r="AE279" s="6" t="s">
        <v>32</v>
      </c>
      <c r="AF279" s="6" t="b">
        <f t="shared" si="76"/>
        <v>1</v>
      </c>
      <c r="AG279" s="6" t="b">
        <f t="shared" si="74"/>
        <v>1</v>
      </c>
      <c r="AJ279" t="str">
        <f>IF(R279=MIN(P279:R279),"W3","no")</f>
        <v>no</v>
      </c>
      <c r="AK279" t="str">
        <f>IF(AB279&gt;AB278,"YES","NO")</f>
        <v>YES</v>
      </c>
    </row>
    <row r="280" spans="1:37" hidden="1" x14ac:dyDescent="0.25">
      <c r="A280" s="6">
        <v>279</v>
      </c>
      <c r="B280" s="6">
        <v>3</v>
      </c>
      <c r="C280" s="6">
        <v>4</v>
      </c>
      <c r="D280" s="6">
        <v>1</v>
      </c>
      <c r="E280" s="6">
        <v>1</v>
      </c>
      <c r="F280" s="6">
        <v>0.4</v>
      </c>
      <c r="G280" s="6">
        <v>0</v>
      </c>
      <c r="H280" s="6" t="b">
        <v>1</v>
      </c>
      <c r="I280" s="6">
        <v>1</v>
      </c>
      <c r="J280" s="6">
        <v>0</v>
      </c>
      <c r="K280" s="6">
        <v>-0.2</v>
      </c>
      <c r="L280" s="6">
        <v>2</v>
      </c>
      <c r="M280" s="16" t="s">
        <v>24</v>
      </c>
      <c r="N280" s="6">
        <v>27.322728699999999</v>
      </c>
      <c r="O280" s="6">
        <v>44</v>
      </c>
      <c r="P280" s="5">
        <v>0.86083275815827054</v>
      </c>
      <c r="Q280" s="5">
        <v>1.0368129059852027</v>
      </c>
      <c r="R280" s="5">
        <v>1.1023543358565264</v>
      </c>
      <c r="S280" s="6">
        <v>2</v>
      </c>
      <c r="T280" s="6">
        <v>2</v>
      </c>
      <c r="U280" s="42">
        <v>1.1737122848500583</v>
      </c>
      <c r="V280" s="42">
        <v>1.2221564692019131</v>
      </c>
      <c r="W280" s="6">
        <v>0.8519975575852049</v>
      </c>
      <c r="X280" s="42">
        <v>1.2770376199850255</v>
      </c>
      <c r="Y280" s="42">
        <v>1.2907060641905901</v>
      </c>
      <c r="Z280" s="6">
        <v>1.30445166726275</v>
      </c>
      <c r="AA280" s="3">
        <f t="shared" si="82"/>
        <v>4.2975359475906361E-2</v>
      </c>
      <c r="AB280" s="4">
        <f t="shared" si="82"/>
        <v>5.3110151792511218E-2</v>
      </c>
      <c r="AC280" s="4">
        <f t="shared" si="82"/>
        <v>6.3087962648339713E-2</v>
      </c>
      <c r="AD280" s="4">
        <f t="shared" si="75"/>
        <v>-9.2778161227819525E-2</v>
      </c>
      <c r="AE280" s="6" t="s">
        <v>32</v>
      </c>
      <c r="AF280" s="6" t="b">
        <f t="shared" si="76"/>
        <v>1</v>
      </c>
      <c r="AG280" s="6" t="b">
        <f t="shared" si="74"/>
        <v>1</v>
      </c>
      <c r="AH280" s="61" t="str">
        <f t="shared" ref="AH280" si="83">IF(AA281&gt;AA280,"BA","WLA")</f>
        <v>WLA</v>
      </c>
    </row>
    <row r="281" spans="1:37" hidden="1" x14ac:dyDescent="0.25">
      <c r="A281" s="6">
        <v>280</v>
      </c>
      <c r="B281" s="6">
        <v>3</v>
      </c>
      <c r="C281" s="6">
        <v>4</v>
      </c>
      <c r="D281" s="6">
        <v>1</v>
      </c>
      <c r="E281" s="6">
        <v>1</v>
      </c>
      <c r="F281" s="6">
        <v>0.4</v>
      </c>
      <c r="G281" s="6">
        <v>0</v>
      </c>
      <c r="H281" s="6" t="b">
        <v>1</v>
      </c>
      <c r="I281" s="6">
        <v>1</v>
      </c>
      <c r="J281" s="6">
        <v>0</v>
      </c>
      <c r="K281" s="6">
        <v>-0.2</v>
      </c>
      <c r="L281" s="6">
        <v>2</v>
      </c>
      <c r="M281" s="16" t="s">
        <v>25</v>
      </c>
      <c r="N281" s="6">
        <v>1.7618738</v>
      </c>
      <c r="O281" s="6">
        <v>3</v>
      </c>
      <c r="P281" s="5">
        <v>1</v>
      </c>
      <c r="Q281" s="5">
        <v>1</v>
      </c>
      <c r="R281" s="5">
        <v>1</v>
      </c>
      <c r="S281" s="6">
        <v>3</v>
      </c>
      <c r="T281" s="6">
        <v>1</v>
      </c>
      <c r="U281" s="42">
        <v>1.2057874015320025</v>
      </c>
      <c r="V281" s="42">
        <v>1.2547336672909075</v>
      </c>
      <c r="W281" s="6">
        <v>0.82933359457020273</v>
      </c>
      <c r="X281" s="42">
        <v>1.2770376199850255</v>
      </c>
      <c r="Y281" s="42">
        <v>1.27703761998503</v>
      </c>
      <c r="Z281" s="6">
        <v>1.27703761998503</v>
      </c>
      <c r="AA281" s="3">
        <f t="shared" si="82"/>
        <v>1.746538421818733E-2</v>
      </c>
      <c r="AB281" s="4">
        <f t="shared" si="82"/>
        <v>1.7465384218190771E-2</v>
      </c>
      <c r="AC281" s="4">
        <f t="shared" si="82"/>
        <v>1.7465384218190771E-2</v>
      </c>
      <c r="AD281" s="4">
        <f t="shared" si="75"/>
        <v>0</v>
      </c>
      <c r="AE281" s="6" t="s">
        <v>32</v>
      </c>
      <c r="AF281" s="6" t="b">
        <f t="shared" si="76"/>
        <v>1</v>
      </c>
      <c r="AG281" s="6" t="b">
        <f t="shared" si="74"/>
        <v>1</v>
      </c>
    </row>
    <row r="282" spans="1:37" hidden="1" x14ac:dyDescent="0.25">
      <c r="A282" s="6">
        <v>281</v>
      </c>
      <c r="B282" s="6">
        <v>3</v>
      </c>
      <c r="C282" s="6">
        <v>4</v>
      </c>
      <c r="D282" s="6">
        <v>1</v>
      </c>
      <c r="E282" s="6">
        <v>1</v>
      </c>
      <c r="F282" s="6">
        <v>0.4</v>
      </c>
      <c r="G282" s="6">
        <v>0</v>
      </c>
      <c r="H282" s="6" t="b">
        <v>1</v>
      </c>
      <c r="I282" s="6">
        <v>1</v>
      </c>
      <c r="J282" s="6">
        <v>1</v>
      </c>
      <c r="K282" s="6">
        <v>-0.2</v>
      </c>
      <c r="L282" s="6">
        <v>1</v>
      </c>
      <c r="M282" s="16" t="s">
        <v>23</v>
      </c>
      <c r="N282" s="6">
        <v>60.309463100000002</v>
      </c>
      <c r="O282" s="6">
        <v>102</v>
      </c>
      <c r="P282" s="5">
        <v>1.0303319078039099</v>
      </c>
      <c r="Q282" s="5">
        <v>0.90982044016730856</v>
      </c>
      <c r="R282" s="5">
        <v>1.0598476520287814</v>
      </c>
      <c r="S282" s="6">
        <v>2</v>
      </c>
      <c r="T282" s="6">
        <v>2</v>
      </c>
      <c r="U282" s="42">
        <v>1.0998365699376975</v>
      </c>
      <c r="V282" s="42">
        <v>1.082022402754707</v>
      </c>
      <c r="W282" s="6">
        <v>0.90922599532823956</v>
      </c>
      <c r="X282" s="42">
        <v>1.1046124238392887</v>
      </c>
      <c r="Y282" s="42">
        <v>1.10009071272271</v>
      </c>
      <c r="Z282" s="6">
        <v>1.10009071272271</v>
      </c>
      <c r="AA282" s="3">
        <f t="shared" si="82"/>
        <v>4.3235562071552991E-3</v>
      </c>
      <c r="AB282" s="4">
        <f t="shared" si="82"/>
        <v>2.3101984415763166E-4</v>
      </c>
      <c r="AC282" s="4">
        <f t="shared" si="82"/>
        <v>2.3101984415763166E-4</v>
      </c>
      <c r="AD282" s="4">
        <f t="shared" si="75"/>
        <v>6.0119706555127585E-2</v>
      </c>
      <c r="AE282" s="6" t="s">
        <v>32</v>
      </c>
      <c r="AF282" s="6" t="b">
        <f t="shared" si="76"/>
        <v>1</v>
      </c>
      <c r="AG282" s="6" t="b">
        <f t="shared" si="74"/>
        <v>1</v>
      </c>
    </row>
    <row r="283" spans="1:37" hidden="1" x14ac:dyDescent="0.25">
      <c r="A283" s="6">
        <v>282</v>
      </c>
      <c r="B283" s="6">
        <v>3</v>
      </c>
      <c r="C283" s="6">
        <v>4</v>
      </c>
      <c r="D283" s="6">
        <v>1</v>
      </c>
      <c r="E283" s="6">
        <v>1</v>
      </c>
      <c r="F283" s="6">
        <v>0.4</v>
      </c>
      <c r="G283" s="6">
        <v>0</v>
      </c>
      <c r="H283" s="6" t="b">
        <v>1</v>
      </c>
      <c r="I283" s="6">
        <v>1</v>
      </c>
      <c r="J283" s="6">
        <v>1</v>
      </c>
      <c r="K283" s="6">
        <v>-0.2</v>
      </c>
      <c r="L283" s="6">
        <v>2</v>
      </c>
      <c r="M283" s="16" t="s">
        <v>23</v>
      </c>
      <c r="N283" s="6">
        <v>77.582514700000004</v>
      </c>
      <c r="O283" s="6">
        <v>130</v>
      </c>
      <c r="P283" s="5">
        <v>1.0271782277470716</v>
      </c>
      <c r="Q283" s="5">
        <v>0.94909815845736578</v>
      </c>
      <c r="R283" s="5">
        <v>1.0237236137955625</v>
      </c>
      <c r="S283" s="6">
        <v>2</v>
      </c>
      <c r="T283" s="6">
        <v>2</v>
      </c>
      <c r="U283" s="42">
        <v>1.1010446982442659</v>
      </c>
      <c r="V283" s="42">
        <v>1.0783499788859847</v>
      </c>
      <c r="W283" s="6">
        <v>0.90822834131494157</v>
      </c>
      <c r="X283" s="42">
        <v>1.0826347470298352</v>
      </c>
      <c r="Y283" s="42">
        <v>1.10441315421249</v>
      </c>
      <c r="Z283" s="6">
        <v>1.0806587273977</v>
      </c>
      <c r="AA283" s="3">
        <f t="shared" si="82"/>
        <v>3.9577227274532056E-3</v>
      </c>
      <c r="AB283" s="4">
        <f t="shared" si="82"/>
        <v>2.3599117075973064E-2</v>
      </c>
      <c r="AC283" s="4">
        <f t="shared" si="82"/>
        <v>2.136427026573795E-3</v>
      </c>
      <c r="AD283" s="4">
        <f t="shared" si="75"/>
        <v>3.3934561028422773E-2</v>
      </c>
      <c r="AE283" s="6" t="s">
        <v>32</v>
      </c>
      <c r="AF283" s="6" t="b">
        <f t="shared" si="76"/>
        <v>1</v>
      </c>
      <c r="AG283" s="6" t="b">
        <f t="shared" si="74"/>
        <v>1</v>
      </c>
      <c r="AJ283" t="str">
        <f>IF(R283=MIN(P283:R283),"W3","no")</f>
        <v>no</v>
      </c>
    </row>
    <row r="284" spans="1:37" hidden="1" x14ac:dyDescent="0.25">
      <c r="A284" s="6">
        <v>283</v>
      </c>
      <c r="B284" s="6">
        <v>3</v>
      </c>
      <c r="C284" s="6">
        <v>4</v>
      </c>
      <c r="D284" s="6">
        <v>1</v>
      </c>
      <c r="E284" s="6">
        <v>1</v>
      </c>
      <c r="F284" s="6">
        <v>0.4</v>
      </c>
      <c r="G284" s="6">
        <v>0</v>
      </c>
      <c r="H284" s="6" t="b">
        <v>1</v>
      </c>
      <c r="I284" s="6">
        <v>1</v>
      </c>
      <c r="J284" s="6">
        <v>1</v>
      </c>
      <c r="K284" s="6">
        <v>-0.2</v>
      </c>
      <c r="L284" s="6">
        <v>2</v>
      </c>
      <c r="M284" s="16" t="s">
        <v>24</v>
      </c>
      <c r="N284" s="6">
        <v>24.015008099999999</v>
      </c>
      <c r="O284" s="6">
        <v>38</v>
      </c>
      <c r="P284" s="5">
        <v>1.0271782277470716</v>
      </c>
      <c r="Q284" s="5">
        <v>0.94909815845736578</v>
      </c>
      <c r="R284" s="5">
        <v>1.0237236137955625</v>
      </c>
      <c r="S284" s="6">
        <v>2</v>
      </c>
      <c r="T284" s="6">
        <v>2</v>
      </c>
      <c r="U284" s="42">
        <v>1.1010446982442659</v>
      </c>
      <c r="V284" s="42">
        <v>1.0783499788859847</v>
      </c>
      <c r="W284" s="6">
        <v>0.90822834131494157</v>
      </c>
      <c r="X284" s="42">
        <v>1.0826347470298352</v>
      </c>
      <c r="Y284" s="42">
        <v>1.0784356476474899</v>
      </c>
      <c r="Z284" s="6">
        <v>1.0806587273977</v>
      </c>
      <c r="AA284" s="3">
        <f t="shared" si="82"/>
        <v>3.9577227274532056E-3</v>
      </c>
      <c r="AB284" s="4">
        <f t="shared" si="82"/>
        <v>7.9437991216346759E-5</v>
      </c>
      <c r="AC284" s="4">
        <f t="shared" si="82"/>
        <v>2.136427026573795E-3</v>
      </c>
      <c r="AD284" s="4">
        <f t="shared" si="75"/>
        <v>3.3934561028422773E-2</v>
      </c>
      <c r="AE284" s="6" t="s">
        <v>32</v>
      </c>
      <c r="AF284" s="6" t="b">
        <f t="shared" si="76"/>
        <v>1</v>
      </c>
      <c r="AG284" s="6" t="b">
        <f t="shared" si="74"/>
        <v>1</v>
      </c>
      <c r="AH284" s="61" t="str">
        <f t="shared" ref="AH284" si="84">IF(AA285&gt;AA284,"BA","WLA")</f>
        <v>WLA</v>
      </c>
    </row>
    <row r="285" spans="1:37" hidden="1" x14ac:dyDescent="0.25">
      <c r="A285" s="6">
        <v>284</v>
      </c>
      <c r="B285" s="6">
        <v>3</v>
      </c>
      <c r="C285" s="6">
        <v>4</v>
      </c>
      <c r="D285" s="6">
        <v>1</v>
      </c>
      <c r="E285" s="6">
        <v>1</v>
      </c>
      <c r="F285" s="6">
        <v>0.4</v>
      </c>
      <c r="G285" s="6">
        <v>0</v>
      </c>
      <c r="H285" s="6" t="b">
        <v>1</v>
      </c>
      <c r="I285" s="6">
        <v>1</v>
      </c>
      <c r="J285" s="6">
        <v>1</v>
      </c>
      <c r="K285" s="6">
        <v>-0.2</v>
      </c>
      <c r="L285" s="6">
        <v>2</v>
      </c>
      <c r="M285" s="16" t="s">
        <v>25</v>
      </c>
      <c r="N285" s="6">
        <v>1.7700942</v>
      </c>
      <c r="O285" s="6">
        <v>3</v>
      </c>
      <c r="P285" s="5">
        <v>1</v>
      </c>
      <c r="Q285" s="5">
        <v>1</v>
      </c>
      <c r="R285" s="5">
        <v>1</v>
      </c>
      <c r="S285" s="6">
        <v>2</v>
      </c>
      <c r="T285" s="6">
        <v>2</v>
      </c>
      <c r="U285" s="42">
        <v>1.1046124238392887</v>
      </c>
      <c r="V285" s="42">
        <v>1.0826347470298401</v>
      </c>
      <c r="W285" s="6">
        <v>0.9052949056324312</v>
      </c>
      <c r="X285" s="42">
        <v>1.0826347470298401</v>
      </c>
      <c r="Y285" s="42">
        <v>1.0826347470298301</v>
      </c>
      <c r="Z285" s="6">
        <v>1.0826347470298301</v>
      </c>
      <c r="AA285" s="3">
        <f t="shared" si="82"/>
        <v>0</v>
      </c>
      <c r="AB285" s="4">
        <f t="shared" si="82"/>
        <v>-9.3258734068513149E-15</v>
      </c>
      <c r="AC285" s="4">
        <f t="shared" si="82"/>
        <v>-9.3258734068513149E-15</v>
      </c>
      <c r="AD285" s="4">
        <f t="shared" si="75"/>
        <v>0</v>
      </c>
      <c r="AE285" s="6" t="s">
        <v>32</v>
      </c>
      <c r="AF285" s="6" t="b">
        <f>IF(L285=1,U285&lt;=Y285,V285&lt;=Y285)</f>
        <v>0</v>
      </c>
      <c r="AG285" s="6" t="b">
        <f t="shared" si="74"/>
        <v>0</v>
      </c>
    </row>
    <row r="286" spans="1:37" hidden="1" x14ac:dyDescent="0.25">
      <c r="A286" s="6">
        <v>285</v>
      </c>
      <c r="B286" s="6">
        <v>3</v>
      </c>
      <c r="C286" s="6">
        <v>4</v>
      </c>
      <c r="D286" s="6">
        <v>1</v>
      </c>
      <c r="E286" s="6">
        <v>1</v>
      </c>
      <c r="F286" s="6">
        <v>0.4</v>
      </c>
      <c r="G286" s="6">
        <v>0</v>
      </c>
      <c r="H286" s="6" t="b">
        <v>1</v>
      </c>
      <c r="I286" s="6">
        <v>0</v>
      </c>
      <c r="J286" s="6">
        <v>0</v>
      </c>
      <c r="K286" s="6">
        <v>-0.2</v>
      </c>
      <c r="L286" s="6">
        <v>1</v>
      </c>
      <c r="M286" s="16" t="s">
        <v>23</v>
      </c>
      <c r="N286" s="6">
        <v>70.316024999999996</v>
      </c>
      <c r="O286" s="6">
        <v>120</v>
      </c>
      <c r="P286" s="5">
        <v>1.1463273171067214</v>
      </c>
      <c r="Q286" s="5">
        <v>1.0099784568978705</v>
      </c>
      <c r="R286" s="5">
        <v>0.84369422599540789</v>
      </c>
      <c r="S286" s="6">
        <v>2</v>
      </c>
      <c r="T286" s="6">
        <v>2</v>
      </c>
      <c r="U286" s="42">
        <v>1.1693427749630534</v>
      </c>
      <c r="V286" s="42">
        <v>1.2484590831791524</v>
      </c>
      <c r="W286" s="6">
        <v>0.85518123634158172</v>
      </c>
      <c r="X286" s="42">
        <v>1.2003986713374895</v>
      </c>
      <c r="Y286" s="42">
        <v>1.2079982027166201</v>
      </c>
      <c r="Z286" s="6">
        <v>1.2079982027166201</v>
      </c>
      <c r="AA286" s="3">
        <f t="shared" si="82"/>
        <v>2.5871318517733277E-2</v>
      </c>
      <c r="AB286" s="4">
        <f t="shared" si="82"/>
        <v>3.1999573895586941E-2</v>
      </c>
      <c r="AC286" s="4">
        <f t="shared" si="82"/>
        <v>3.1999573895586941E-2</v>
      </c>
      <c r="AD286" s="4">
        <f t="shared" si="75"/>
        <v>-0.10420384933639466</v>
      </c>
      <c r="AE286" s="6" t="s">
        <v>32</v>
      </c>
      <c r="AF286" s="6" t="b">
        <f t="shared" si="76"/>
        <v>1</v>
      </c>
      <c r="AG286" s="6" t="b">
        <f t="shared" si="74"/>
        <v>1</v>
      </c>
    </row>
    <row r="287" spans="1:37" hidden="1" x14ac:dyDescent="0.25">
      <c r="A287" s="6">
        <v>286</v>
      </c>
      <c r="B287" s="6">
        <v>3</v>
      </c>
      <c r="C287" s="6">
        <v>4</v>
      </c>
      <c r="D287" s="6">
        <v>1</v>
      </c>
      <c r="E287" s="6">
        <v>1</v>
      </c>
      <c r="F287" s="6">
        <v>0.4</v>
      </c>
      <c r="G287" s="6">
        <v>0</v>
      </c>
      <c r="H287" s="6" t="b">
        <v>1</v>
      </c>
      <c r="I287" s="6">
        <v>0</v>
      </c>
      <c r="J287" s="6">
        <v>0</v>
      </c>
      <c r="K287" s="6">
        <v>-0.2</v>
      </c>
      <c r="L287" s="6">
        <v>2</v>
      </c>
      <c r="M287" s="16" t="s">
        <v>23</v>
      </c>
      <c r="N287" s="6">
        <v>85.8798666</v>
      </c>
      <c r="O287" s="6">
        <v>148</v>
      </c>
      <c r="P287" s="5">
        <v>1.1331613259540017</v>
      </c>
      <c r="Q287" s="5">
        <v>1.0237999386586767</v>
      </c>
      <c r="R287" s="5">
        <v>0.8430387353873221</v>
      </c>
      <c r="S287" s="6">
        <v>2</v>
      </c>
      <c r="T287" s="6">
        <v>2</v>
      </c>
      <c r="U287" s="42">
        <v>1.1694949393735459</v>
      </c>
      <c r="V287" s="42">
        <v>1.2479887572819457</v>
      </c>
      <c r="W287" s="6">
        <v>0.85506996766968668</v>
      </c>
      <c r="X287" s="42">
        <v>1.3222273209812192</v>
      </c>
      <c r="Y287" s="42">
        <v>1.31968303393621</v>
      </c>
      <c r="Z287" s="6">
        <v>1.34863572793009</v>
      </c>
      <c r="AA287" s="3">
        <f t="shared" si="82"/>
        <v>5.6146596369058055E-2</v>
      </c>
      <c r="AB287" s="4">
        <f t="shared" si="82"/>
        <v>5.4326891238741015E-2</v>
      </c>
      <c r="AC287" s="4">
        <f t="shared" si="82"/>
        <v>7.4628729288240825E-2</v>
      </c>
      <c r="AD287" s="4">
        <f t="shared" si="75"/>
        <v>-0.10464084307511874</v>
      </c>
      <c r="AE287" s="6" t="s">
        <v>32</v>
      </c>
      <c r="AF287" s="6" t="b">
        <f t="shared" si="76"/>
        <v>1</v>
      </c>
      <c r="AG287" s="6" t="b">
        <f t="shared" si="74"/>
        <v>1</v>
      </c>
      <c r="AJ287" t="str">
        <f>IF(R287=MIN(P287:R287),"W3","no")</f>
        <v>W3</v>
      </c>
      <c r="AK287" t="str">
        <f>IF(AB287&gt;AB286,"YES","NO")</f>
        <v>YES</v>
      </c>
    </row>
    <row r="288" spans="1:37" hidden="1" x14ac:dyDescent="0.25">
      <c r="A288" s="6">
        <v>287</v>
      </c>
      <c r="B288" s="6">
        <v>3</v>
      </c>
      <c r="C288" s="6">
        <v>4</v>
      </c>
      <c r="D288" s="6">
        <v>1</v>
      </c>
      <c r="E288" s="6">
        <v>1</v>
      </c>
      <c r="F288" s="6">
        <v>0.4</v>
      </c>
      <c r="G288" s="6">
        <v>0</v>
      </c>
      <c r="H288" s="6" t="b">
        <v>1</v>
      </c>
      <c r="I288" s="6">
        <v>0</v>
      </c>
      <c r="J288" s="6">
        <v>0</v>
      </c>
      <c r="K288" s="6">
        <v>-0.2</v>
      </c>
      <c r="L288" s="6">
        <v>2</v>
      </c>
      <c r="M288" s="16" t="s">
        <v>24</v>
      </c>
      <c r="N288" s="6">
        <v>27.9247482</v>
      </c>
      <c r="O288" s="6">
        <v>44</v>
      </c>
      <c r="P288" s="5">
        <v>1.1331613259540017</v>
      </c>
      <c r="Q288" s="5">
        <v>1.0237999386586767</v>
      </c>
      <c r="R288" s="5">
        <v>0.8430387353873221</v>
      </c>
      <c r="S288" s="6">
        <v>2</v>
      </c>
      <c r="T288" s="6">
        <v>2</v>
      </c>
      <c r="U288" s="42">
        <v>1.1694949393735459</v>
      </c>
      <c r="V288" s="42">
        <v>1.2479887572819457</v>
      </c>
      <c r="W288" s="6">
        <v>0.85506996766968668</v>
      </c>
      <c r="X288" s="42">
        <v>1.3222273209812192</v>
      </c>
      <c r="Y288" s="42">
        <v>1.33744047688653</v>
      </c>
      <c r="Z288" s="6">
        <v>1.34863572793009</v>
      </c>
      <c r="AA288" s="3">
        <f t="shared" si="82"/>
        <v>5.6146596369058055E-2</v>
      </c>
      <c r="AB288" s="4">
        <f t="shared" si="82"/>
        <v>6.6882766859891807E-2</v>
      </c>
      <c r="AC288" s="4">
        <f t="shared" si="82"/>
        <v>7.4628729288240825E-2</v>
      </c>
      <c r="AD288" s="4">
        <f t="shared" si="75"/>
        <v>-0.10464084307511874</v>
      </c>
      <c r="AE288" s="6" t="s">
        <v>32</v>
      </c>
      <c r="AF288" s="6" t="b">
        <f t="shared" si="76"/>
        <v>1</v>
      </c>
      <c r="AG288" s="6" t="b">
        <f t="shared" si="74"/>
        <v>1</v>
      </c>
      <c r="AH288" s="61" t="str">
        <f t="shared" ref="AH288" si="85">IF(AA289&gt;AA288,"BA","WLA")</f>
        <v>WLA</v>
      </c>
    </row>
    <row r="289" spans="1:37" hidden="1" x14ac:dyDescent="0.25">
      <c r="A289" s="6">
        <v>288</v>
      </c>
      <c r="B289" s="6">
        <v>3</v>
      </c>
      <c r="C289" s="6">
        <v>4</v>
      </c>
      <c r="D289" s="6">
        <v>1</v>
      </c>
      <c r="E289" s="6">
        <v>1</v>
      </c>
      <c r="F289" s="6">
        <v>0.4</v>
      </c>
      <c r="G289" s="6">
        <v>0</v>
      </c>
      <c r="H289" s="6" t="b">
        <v>1</v>
      </c>
      <c r="I289" s="6">
        <v>0</v>
      </c>
      <c r="J289" s="6">
        <v>0</v>
      </c>
      <c r="K289" s="6">
        <v>-0.2</v>
      </c>
      <c r="L289" s="6">
        <v>2</v>
      </c>
      <c r="M289" s="16" t="s">
        <v>25</v>
      </c>
      <c r="N289" s="6">
        <v>1.8549922999999999</v>
      </c>
      <c r="O289" s="6">
        <v>3</v>
      </c>
      <c r="P289" s="5">
        <v>1</v>
      </c>
      <c r="Q289" s="5">
        <v>1</v>
      </c>
      <c r="R289" s="5">
        <v>1</v>
      </c>
      <c r="S289" s="6">
        <v>2</v>
      </c>
      <c r="T289" s="6">
        <v>2</v>
      </c>
      <c r="U289" s="42">
        <v>1.2003986713374895</v>
      </c>
      <c r="V289" s="42">
        <v>1.3222273209812192</v>
      </c>
      <c r="W289" s="6">
        <v>0.83305657018579971</v>
      </c>
      <c r="X289" s="42">
        <v>1.3222273209812192</v>
      </c>
      <c r="Y289" s="42">
        <v>1.3222273209812201</v>
      </c>
      <c r="Z289" s="6">
        <v>1.3222273209812201</v>
      </c>
      <c r="AA289" s="3">
        <f t="shared" si="82"/>
        <v>0</v>
      </c>
      <c r="AB289" s="4">
        <f t="shared" si="82"/>
        <v>6.6613381477509392E-16</v>
      </c>
      <c r="AC289" s="4">
        <f t="shared" si="82"/>
        <v>6.6613381477509392E-16</v>
      </c>
      <c r="AD289" s="4">
        <f t="shared" si="75"/>
        <v>0</v>
      </c>
      <c r="AE289" s="6" t="s">
        <v>32</v>
      </c>
      <c r="AF289" s="6" t="b">
        <f t="shared" si="76"/>
        <v>1</v>
      </c>
      <c r="AG289" s="6" t="b">
        <f t="shared" si="74"/>
        <v>1</v>
      </c>
    </row>
    <row r="290" spans="1:37" hidden="1" x14ac:dyDescent="0.25">
      <c r="A290" s="6">
        <v>289</v>
      </c>
      <c r="B290" s="6">
        <v>3</v>
      </c>
      <c r="C290" s="6">
        <v>4</v>
      </c>
      <c r="D290" s="6">
        <v>1</v>
      </c>
      <c r="E290" s="6">
        <v>1</v>
      </c>
      <c r="F290" s="6">
        <v>0.4</v>
      </c>
      <c r="G290" s="6">
        <v>0</v>
      </c>
      <c r="H290" s="6" t="b">
        <v>1</v>
      </c>
      <c r="I290" s="6">
        <v>0</v>
      </c>
      <c r="J290" s="6">
        <v>1</v>
      </c>
      <c r="K290" s="6">
        <v>-0.2</v>
      </c>
      <c r="L290" s="6">
        <v>1</v>
      </c>
      <c r="M290" s="16" t="s">
        <v>23</v>
      </c>
      <c r="N290" s="6">
        <v>59.482663799999997</v>
      </c>
      <c r="O290" s="6">
        <v>102</v>
      </c>
      <c r="P290" s="5">
        <v>1.0625465549468947</v>
      </c>
      <c r="Q290" s="5">
        <v>0.90547361880024646</v>
      </c>
      <c r="R290" s="5">
        <v>1.031979826252859</v>
      </c>
      <c r="S290" s="6">
        <v>2</v>
      </c>
      <c r="T290" s="6">
        <v>2</v>
      </c>
      <c r="U290" s="42">
        <v>1.096456116443846</v>
      </c>
      <c r="V290" s="42">
        <v>1.0559924836100718</v>
      </c>
      <c r="W290" s="6">
        <v>0.91202920481972072</v>
      </c>
      <c r="X290" s="42">
        <v>1.1017348112804821</v>
      </c>
      <c r="Y290" s="42">
        <v>1.09676208028945</v>
      </c>
      <c r="Z290" s="6">
        <v>1.09676208028945</v>
      </c>
      <c r="AA290" s="3">
        <f t="shared" si="82"/>
        <v>4.7912571905583956E-3</v>
      </c>
      <c r="AB290" s="4">
        <f t="shared" si="82"/>
        <v>2.7897011676702999E-4</v>
      </c>
      <c r="AC290" s="4">
        <f t="shared" si="82"/>
        <v>2.7897011676702999E-4</v>
      </c>
      <c r="AD290" s="4">
        <f t="shared" si="75"/>
        <v>6.3017587466502392E-2</v>
      </c>
      <c r="AE290" s="6" t="s">
        <v>32</v>
      </c>
      <c r="AF290" s="6" t="b">
        <f t="shared" si="76"/>
        <v>1</v>
      </c>
      <c r="AG290" s="6" t="b">
        <f t="shared" si="74"/>
        <v>1</v>
      </c>
    </row>
    <row r="291" spans="1:37" hidden="1" x14ac:dyDescent="0.25">
      <c r="A291" s="6">
        <v>290</v>
      </c>
      <c r="B291" s="6">
        <v>3</v>
      </c>
      <c r="C291" s="6">
        <v>4</v>
      </c>
      <c r="D291" s="6">
        <v>1</v>
      </c>
      <c r="E291" s="6">
        <v>1</v>
      </c>
      <c r="F291" s="6">
        <v>0.4</v>
      </c>
      <c r="G291" s="6">
        <v>0</v>
      </c>
      <c r="H291" s="6" t="b">
        <v>1</v>
      </c>
      <c r="I291" s="6">
        <v>0</v>
      </c>
      <c r="J291" s="6">
        <v>1</v>
      </c>
      <c r="K291" s="6">
        <v>-0.2</v>
      </c>
      <c r="L291" s="6">
        <v>2</v>
      </c>
      <c r="M291" s="16" t="s">
        <v>23</v>
      </c>
      <c r="N291" s="6">
        <v>80.744073999999998</v>
      </c>
      <c r="O291" s="6">
        <v>136</v>
      </c>
      <c r="P291" s="5">
        <v>1.0476698991380229</v>
      </c>
      <c r="Q291" s="5">
        <v>0.94728870214917793</v>
      </c>
      <c r="R291" s="5">
        <v>1.0050413987127991</v>
      </c>
      <c r="S291" s="6">
        <v>2</v>
      </c>
      <c r="T291" s="6">
        <v>2</v>
      </c>
      <c r="U291" s="42">
        <v>1.0974080424966943</v>
      </c>
      <c r="V291" s="42">
        <v>1.0529455722044692</v>
      </c>
      <c r="W291" s="6">
        <v>0.91123808216761115</v>
      </c>
      <c r="X291" s="42">
        <v>1.059066040476661</v>
      </c>
      <c r="Y291" s="42">
        <v>1.06854334021218</v>
      </c>
      <c r="Z291" s="6">
        <v>1.0564839397071499</v>
      </c>
      <c r="AA291" s="3">
        <f t="shared" si="82"/>
        <v>5.779118617982637E-3</v>
      </c>
      <c r="AB291" s="4">
        <f t="shared" si="82"/>
        <v>1.4597225419619941E-2</v>
      </c>
      <c r="AC291" s="4">
        <f t="shared" si="82"/>
        <v>3.3491919466959175E-3</v>
      </c>
      <c r="AD291" s="4">
        <f t="shared" si="75"/>
        <v>3.5140865233881345E-2</v>
      </c>
      <c r="AE291" s="6" t="s">
        <v>32</v>
      </c>
      <c r="AF291" s="6" t="b">
        <f t="shared" si="76"/>
        <v>1</v>
      </c>
      <c r="AG291" s="6" t="b">
        <f t="shared" si="74"/>
        <v>1</v>
      </c>
      <c r="AJ291" t="str">
        <f>IF(R291=MIN(P291:R291),"W3","no")</f>
        <v>no</v>
      </c>
    </row>
    <row r="292" spans="1:37" hidden="1" x14ac:dyDescent="0.25">
      <c r="A292" s="6">
        <v>291</v>
      </c>
      <c r="B292" s="6">
        <v>3</v>
      </c>
      <c r="C292" s="6">
        <v>4</v>
      </c>
      <c r="D292" s="6">
        <v>1</v>
      </c>
      <c r="E292" s="6">
        <v>1</v>
      </c>
      <c r="F292" s="6">
        <v>0.4</v>
      </c>
      <c r="G292" s="6">
        <v>0</v>
      </c>
      <c r="H292" s="6" t="b">
        <v>1</v>
      </c>
      <c r="I292" s="6">
        <v>0</v>
      </c>
      <c r="J292" s="6">
        <v>1</v>
      </c>
      <c r="K292" s="6">
        <v>-0.2</v>
      </c>
      <c r="L292" s="6">
        <v>2</v>
      </c>
      <c r="M292" s="16" t="s">
        <v>24</v>
      </c>
      <c r="N292" s="6">
        <v>30.410663599999999</v>
      </c>
      <c r="O292" s="6">
        <v>49</v>
      </c>
      <c r="P292" s="5">
        <v>1.0476698991380229</v>
      </c>
      <c r="Q292" s="5">
        <v>0.94728870214917793</v>
      </c>
      <c r="R292" s="5">
        <v>1.0050413987127991</v>
      </c>
      <c r="S292" s="6">
        <v>2</v>
      </c>
      <c r="T292" s="6">
        <v>2</v>
      </c>
      <c r="U292" s="42">
        <v>1.0974080424966943</v>
      </c>
      <c r="V292" s="42">
        <v>1.0529455722044692</v>
      </c>
      <c r="W292" s="6">
        <v>0.91123808216761115</v>
      </c>
      <c r="X292" s="42">
        <v>1.059066040476661</v>
      </c>
      <c r="Y292" s="42">
        <v>1.0544935530255199</v>
      </c>
      <c r="Z292" s="6">
        <v>1.0564839397071499</v>
      </c>
      <c r="AA292" s="3">
        <f t="shared" si="82"/>
        <v>5.779118617982637E-3</v>
      </c>
      <c r="AB292" s="4">
        <f t="shared" si="82"/>
        <v>1.4679850973098318E-3</v>
      </c>
      <c r="AC292" s="4">
        <f t="shared" si="82"/>
        <v>3.3491919466959175E-3</v>
      </c>
      <c r="AD292" s="4">
        <f t="shared" si="75"/>
        <v>3.5140865233881345E-2</v>
      </c>
      <c r="AE292" s="6" t="s">
        <v>32</v>
      </c>
      <c r="AF292" s="6" t="b">
        <f t="shared" si="76"/>
        <v>1</v>
      </c>
      <c r="AG292" s="6" t="b">
        <f t="shared" si="74"/>
        <v>1</v>
      </c>
      <c r="AH292" s="61" t="str">
        <f t="shared" ref="AH292" si="86">IF(AA293&gt;AA292,"BA","WLA")</f>
        <v>WLA</v>
      </c>
    </row>
    <row r="293" spans="1:37" hidden="1" x14ac:dyDescent="0.25">
      <c r="A293" s="6">
        <v>292</v>
      </c>
      <c r="B293" s="6">
        <v>3</v>
      </c>
      <c r="C293" s="6">
        <v>4</v>
      </c>
      <c r="D293" s="6">
        <v>1</v>
      </c>
      <c r="E293" s="6">
        <v>1</v>
      </c>
      <c r="F293" s="6">
        <v>0.4</v>
      </c>
      <c r="G293" s="6">
        <v>0</v>
      </c>
      <c r="H293" s="6" t="b">
        <v>1</v>
      </c>
      <c r="I293" s="6">
        <v>0</v>
      </c>
      <c r="J293" s="6">
        <v>1</v>
      </c>
      <c r="K293" s="6">
        <v>-0.2</v>
      </c>
      <c r="L293" s="6">
        <v>2</v>
      </c>
      <c r="M293" s="16" t="s">
        <v>25</v>
      </c>
      <c r="N293" s="6">
        <v>1.7442745</v>
      </c>
      <c r="O293" s="6">
        <v>3</v>
      </c>
      <c r="P293" s="5">
        <v>1</v>
      </c>
      <c r="Q293" s="5">
        <v>1</v>
      </c>
      <c r="R293" s="5">
        <v>1</v>
      </c>
      <c r="S293" s="6">
        <v>2</v>
      </c>
      <c r="T293" s="6">
        <v>2</v>
      </c>
      <c r="U293" s="42">
        <v>1.1017348112804821</v>
      </c>
      <c r="V293" s="42">
        <v>1.059066040476661</v>
      </c>
      <c r="W293" s="6">
        <v>0.90765943833412899</v>
      </c>
      <c r="X293" s="42">
        <v>1.059066040476661</v>
      </c>
      <c r="Y293" s="42">
        <v>1.0590660404766601</v>
      </c>
      <c r="Z293" s="6">
        <v>1.0590660404766601</v>
      </c>
      <c r="AA293" s="3">
        <f t="shared" si="82"/>
        <v>0</v>
      </c>
      <c r="AB293" s="4">
        <f t="shared" si="82"/>
        <v>-8.8817841970012523E-16</v>
      </c>
      <c r="AC293" s="4">
        <f t="shared" si="82"/>
        <v>-8.8817841970012523E-16</v>
      </c>
      <c r="AD293" s="4">
        <f t="shared" si="75"/>
        <v>0</v>
      </c>
      <c r="AE293" s="6" t="s">
        <v>32</v>
      </c>
      <c r="AF293" s="6" t="b">
        <f t="shared" si="76"/>
        <v>1</v>
      </c>
      <c r="AG293" s="6" t="b">
        <f t="shared" si="74"/>
        <v>1</v>
      </c>
    </row>
    <row r="294" spans="1:37" hidden="1" x14ac:dyDescent="0.25">
      <c r="A294" s="6">
        <v>293</v>
      </c>
      <c r="B294" s="6">
        <v>3</v>
      </c>
      <c r="C294" s="6">
        <v>4</v>
      </c>
      <c r="D294" s="6">
        <v>1</v>
      </c>
      <c r="E294" s="6">
        <v>2</v>
      </c>
      <c r="F294" s="6">
        <v>0.4</v>
      </c>
      <c r="G294" s="6">
        <v>200</v>
      </c>
      <c r="H294" s="6" t="b">
        <v>1</v>
      </c>
      <c r="I294" s="6">
        <v>0.5</v>
      </c>
      <c r="J294" s="6">
        <v>0</v>
      </c>
      <c r="K294" s="6">
        <v>0</v>
      </c>
      <c r="L294" s="6">
        <v>1</v>
      </c>
      <c r="M294" s="16" t="s">
        <v>23</v>
      </c>
      <c r="N294" s="6">
        <v>564.67764460000001</v>
      </c>
      <c r="O294" s="6">
        <v>90</v>
      </c>
      <c r="P294" s="5">
        <v>1.0009493290019351</v>
      </c>
      <c r="Q294" s="5">
        <v>0.999480380949609</v>
      </c>
      <c r="R294" s="5">
        <v>0.99957029004845599</v>
      </c>
      <c r="S294" s="6">
        <v>2</v>
      </c>
      <c r="T294" s="6">
        <v>2</v>
      </c>
      <c r="U294" s="5">
        <v>1.2260570820123706</v>
      </c>
      <c r="V294" s="5">
        <v>1.3070691957093115</v>
      </c>
      <c r="W294" s="48">
        <v>0.81562271012591425</v>
      </c>
      <c r="X294" s="42">
        <v>1.2260579703389505</v>
      </c>
      <c r="Y294" s="42">
        <v>1.23137852692688</v>
      </c>
      <c r="Z294" s="6">
        <v>1.23137852692688</v>
      </c>
      <c r="AA294" s="3">
        <f t="shared" si="82"/>
        <v>7.2453880761713663E-7</v>
      </c>
      <c r="AB294" s="4">
        <f t="shared" si="82"/>
        <v>4.3215346038151248E-3</v>
      </c>
      <c r="AC294" s="4">
        <f t="shared" si="82"/>
        <v>4.3215346038151248E-3</v>
      </c>
      <c r="AD294" s="4">
        <f t="shared" si="75"/>
        <v>6.3288600129004135E-4</v>
      </c>
      <c r="AE294" s="6" t="s">
        <v>32</v>
      </c>
      <c r="AF294" s="6" t="b">
        <f t="shared" si="76"/>
        <v>1</v>
      </c>
      <c r="AG294" s="6" t="b">
        <f t="shared" si="74"/>
        <v>1</v>
      </c>
    </row>
    <row r="295" spans="1:37" hidden="1" x14ac:dyDescent="0.25">
      <c r="A295" s="6">
        <v>294</v>
      </c>
      <c r="B295" s="6">
        <v>3</v>
      </c>
      <c r="C295" s="6">
        <v>4</v>
      </c>
      <c r="D295" s="6">
        <v>1</v>
      </c>
      <c r="E295" s="6">
        <v>2</v>
      </c>
      <c r="F295" s="6">
        <v>0.4</v>
      </c>
      <c r="G295" s="6">
        <v>200</v>
      </c>
      <c r="H295" s="6" t="b">
        <v>1</v>
      </c>
      <c r="I295" s="6">
        <v>0.5</v>
      </c>
      <c r="J295" s="6">
        <v>0</v>
      </c>
      <c r="K295" s="6">
        <v>0</v>
      </c>
      <c r="L295" s="6">
        <v>2</v>
      </c>
      <c r="M295" s="16" t="s">
        <v>23</v>
      </c>
      <c r="N295" s="6">
        <v>835.53441889999999</v>
      </c>
      <c r="O295" s="6">
        <v>136</v>
      </c>
      <c r="P295" s="5">
        <v>1.0366983207130624</v>
      </c>
      <c r="Q295" s="5">
        <v>1.0290615157548699</v>
      </c>
      <c r="R295" s="5">
        <v>0.93424016353206774</v>
      </c>
      <c r="S295" s="6">
        <v>3</v>
      </c>
      <c r="T295" s="6">
        <v>1</v>
      </c>
      <c r="U295" s="42">
        <v>1.2373139220014528</v>
      </c>
      <c r="V295" s="42">
        <v>1.2745479085190918</v>
      </c>
      <c r="W295" s="48">
        <v>0.80820233428103772</v>
      </c>
      <c r="X295" s="42">
        <v>1.3070506702270994</v>
      </c>
      <c r="Y295" s="42">
        <v>1.2944893885948601</v>
      </c>
      <c r="Z295" s="6">
        <v>1.33129303393049</v>
      </c>
      <c r="AA295" s="3">
        <f t="shared" si="82"/>
        <v>2.4867254536016015E-2</v>
      </c>
      <c r="AB295" s="4">
        <f t="shared" si="82"/>
        <v>1.5404900381156716E-2</v>
      </c>
      <c r="AC295" s="4">
        <f t="shared" si="82"/>
        <v>4.2624068454609643E-2</v>
      </c>
      <c r="AD295" s="4">
        <f t="shared" si="75"/>
        <v>-4.3839890978621544E-2</v>
      </c>
      <c r="AE295" s="6" t="s">
        <v>32</v>
      </c>
      <c r="AF295" s="6" t="b">
        <f t="shared" si="76"/>
        <v>1</v>
      </c>
      <c r="AG295" s="6" t="b">
        <f t="shared" si="74"/>
        <v>1</v>
      </c>
      <c r="AJ295" t="str">
        <f>IF(R295=MIN(P295:R295),"W3","no")</f>
        <v>W3</v>
      </c>
      <c r="AK295" t="str">
        <f>IF(AB295&gt;AB294,"YES","NO")</f>
        <v>YES</v>
      </c>
    </row>
    <row r="296" spans="1:37" hidden="1" x14ac:dyDescent="0.25">
      <c r="A296" s="6">
        <v>295</v>
      </c>
      <c r="B296" s="6">
        <v>3</v>
      </c>
      <c r="C296" s="6">
        <v>4</v>
      </c>
      <c r="D296" s="6">
        <v>1</v>
      </c>
      <c r="E296" s="6">
        <v>2</v>
      </c>
      <c r="F296" s="6">
        <v>0.4</v>
      </c>
      <c r="G296" s="6">
        <v>200</v>
      </c>
      <c r="H296" s="6" t="b">
        <v>1</v>
      </c>
      <c r="I296" s="6">
        <v>0.5</v>
      </c>
      <c r="J296" s="6">
        <v>0</v>
      </c>
      <c r="K296" s="6">
        <v>0</v>
      </c>
      <c r="L296" s="6">
        <v>2</v>
      </c>
      <c r="M296" s="16" t="s">
        <v>24</v>
      </c>
      <c r="N296" s="6">
        <v>291.30230829999999</v>
      </c>
      <c r="O296" s="6">
        <v>44</v>
      </c>
      <c r="P296" s="5">
        <v>0.99548820838619911</v>
      </c>
      <c r="Q296" s="5">
        <v>1.0226387898207911</v>
      </c>
      <c r="R296" s="5">
        <v>0.98187300179300985</v>
      </c>
      <c r="S296" s="6">
        <v>2</v>
      </c>
      <c r="T296" s="6">
        <v>2</v>
      </c>
      <c r="U296" s="42">
        <v>1.2264923997693515</v>
      </c>
      <c r="V296" s="42">
        <v>1.3057963734776417</v>
      </c>
      <c r="W296" s="6">
        <v>0.81533322194907631</v>
      </c>
      <c r="X296" s="42">
        <v>1.3070506702270994</v>
      </c>
      <c r="Y296" s="42">
        <v>1.31912482749004</v>
      </c>
      <c r="Z296" s="6">
        <v>1.33129303393049</v>
      </c>
      <c r="AA296" s="3">
        <f t="shared" si="82"/>
        <v>9.596389627647417E-4</v>
      </c>
      <c r="AB296" s="4">
        <f t="shared" si="82"/>
        <v>1.0104012701935838E-2</v>
      </c>
      <c r="AC296" s="4">
        <f t="shared" si="82"/>
        <v>1.9151801897116849E-2</v>
      </c>
      <c r="AD296" s="4">
        <f t="shared" si="75"/>
        <v>-1.5092526547194063E-2</v>
      </c>
      <c r="AE296" s="6" t="s">
        <v>32</v>
      </c>
      <c r="AF296" s="6" t="b">
        <f t="shared" si="76"/>
        <v>1</v>
      </c>
      <c r="AG296" s="6" t="b">
        <f t="shared" si="74"/>
        <v>1</v>
      </c>
      <c r="AH296" s="61" t="str">
        <f t="shared" ref="AH296" si="87">IF(AA297&gt;AA296,"BA","WLA")</f>
        <v>BA</v>
      </c>
    </row>
    <row r="297" spans="1:37" hidden="1" x14ac:dyDescent="0.25">
      <c r="A297" s="6">
        <v>296</v>
      </c>
      <c r="B297" s="6">
        <v>3</v>
      </c>
      <c r="C297" s="6">
        <v>4</v>
      </c>
      <c r="D297" s="6">
        <v>1</v>
      </c>
      <c r="E297" s="6">
        <v>2</v>
      </c>
      <c r="F297" s="6">
        <v>0.4</v>
      </c>
      <c r="G297" s="6">
        <v>200</v>
      </c>
      <c r="H297" s="6" t="b">
        <v>1</v>
      </c>
      <c r="I297" s="6">
        <v>0.5</v>
      </c>
      <c r="J297" s="6">
        <v>0</v>
      </c>
      <c r="K297" s="6">
        <v>0</v>
      </c>
      <c r="L297" s="6">
        <v>2</v>
      </c>
      <c r="M297" s="16" t="s">
        <v>25</v>
      </c>
      <c r="N297" s="6">
        <v>18.399658800000001</v>
      </c>
      <c r="O297" s="6">
        <v>3</v>
      </c>
      <c r="P297" s="5">
        <v>1</v>
      </c>
      <c r="Q297" s="5">
        <v>1</v>
      </c>
      <c r="R297" s="5">
        <v>1</v>
      </c>
      <c r="S297" s="6">
        <v>3</v>
      </c>
      <c r="T297" s="6">
        <v>1</v>
      </c>
      <c r="U297" s="42">
        <v>1.2414174482575722</v>
      </c>
      <c r="V297" s="42">
        <v>1.2857070205564836</v>
      </c>
      <c r="W297" s="6">
        <v>0.80553080787093756</v>
      </c>
      <c r="X297" s="42">
        <v>1.3070506702270994</v>
      </c>
      <c r="Y297" s="42">
        <v>1.3070506702271001</v>
      </c>
      <c r="Z297" s="6">
        <v>1.3070506702271001</v>
      </c>
      <c r="AA297" s="3">
        <f t="shared" si="82"/>
        <v>1.6329626813096243E-2</v>
      </c>
      <c r="AB297" s="4">
        <f t="shared" si="82"/>
        <v>1.6329626813096798E-2</v>
      </c>
      <c r="AC297" s="4">
        <f t="shared" si="82"/>
        <v>1.6329626813096798E-2</v>
      </c>
      <c r="AD297" s="4">
        <f t="shared" si="75"/>
        <v>0</v>
      </c>
      <c r="AE297" s="6" t="s">
        <v>32</v>
      </c>
      <c r="AF297" s="6" t="b">
        <f t="shared" si="76"/>
        <v>1</v>
      </c>
      <c r="AG297" s="6" t="b">
        <f t="shared" si="74"/>
        <v>1</v>
      </c>
    </row>
    <row r="298" spans="1:37" hidden="1" x14ac:dyDescent="0.25">
      <c r="A298" s="6">
        <v>297</v>
      </c>
      <c r="B298" s="6">
        <v>3</v>
      </c>
      <c r="C298" s="6">
        <v>4</v>
      </c>
      <c r="D298" s="6">
        <v>1</v>
      </c>
      <c r="E298" s="6">
        <v>2</v>
      </c>
      <c r="F298" s="6">
        <v>0.4</v>
      </c>
      <c r="G298" s="6">
        <v>200</v>
      </c>
      <c r="H298" s="6" t="b">
        <v>1</v>
      </c>
      <c r="I298" s="6">
        <v>0.5</v>
      </c>
      <c r="J298" s="6">
        <v>1</v>
      </c>
      <c r="K298" s="6">
        <v>0</v>
      </c>
      <c r="L298" s="6">
        <v>1</v>
      </c>
      <c r="M298" s="16" t="s">
        <v>23</v>
      </c>
      <c r="N298" s="6">
        <v>640.93873340000005</v>
      </c>
      <c r="O298" s="6">
        <v>102</v>
      </c>
      <c r="P298" s="5">
        <v>1.0271050472192715</v>
      </c>
      <c r="Q298" s="5">
        <v>0.94705396128623465</v>
      </c>
      <c r="R298" s="5">
        <v>1.0258409914944937</v>
      </c>
      <c r="S298" s="6">
        <v>2</v>
      </c>
      <c r="T298" s="6">
        <v>2</v>
      </c>
      <c r="U298" s="42">
        <v>1.1707441030916566</v>
      </c>
      <c r="V298" s="42">
        <v>1.162525857025571</v>
      </c>
      <c r="W298" s="6">
        <v>0.85415762279667951</v>
      </c>
      <c r="X298" s="42">
        <v>1.1727812214512934</v>
      </c>
      <c r="Y298" s="42">
        <v>1.17163140887575</v>
      </c>
      <c r="Z298" s="6">
        <v>1.17163140887575</v>
      </c>
      <c r="AA298" s="3">
        <f t="shared" si="82"/>
        <v>1.7369977642683887E-3</v>
      </c>
      <c r="AB298" s="4">
        <f t="shared" si="82"/>
        <v>7.5732502335768004E-4</v>
      </c>
      <c r="AC298" s="4">
        <f t="shared" si="82"/>
        <v>7.5732502335768004E-4</v>
      </c>
      <c r="AD298" s="4">
        <f t="shared" si="75"/>
        <v>3.5297359142510198E-2</v>
      </c>
      <c r="AE298" s="6" t="s">
        <v>32</v>
      </c>
      <c r="AF298" s="6" t="b">
        <f t="shared" si="76"/>
        <v>1</v>
      </c>
      <c r="AG298" s="6" t="b">
        <f t="shared" si="74"/>
        <v>1</v>
      </c>
    </row>
    <row r="299" spans="1:37" hidden="1" x14ac:dyDescent="0.25">
      <c r="A299" s="6">
        <v>298</v>
      </c>
      <c r="B299" s="6">
        <v>3</v>
      </c>
      <c r="C299" s="6">
        <v>4</v>
      </c>
      <c r="D299" s="6">
        <v>1</v>
      </c>
      <c r="E299" s="6">
        <v>2</v>
      </c>
      <c r="F299" s="6">
        <v>0.4</v>
      </c>
      <c r="G299" s="6">
        <v>200</v>
      </c>
      <c r="H299" s="6" t="b">
        <v>1</v>
      </c>
      <c r="I299" s="6">
        <v>0.5</v>
      </c>
      <c r="J299" s="6">
        <v>1</v>
      </c>
      <c r="K299" s="6">
        <v>0</v>
      </c>
      <c r="L299" s="6">
        <v>2</v>
      </c>
      <c r="M299" s="16" t="s">
        <v>23</v>
      </c>
      <c r="N299" s="6">
        <v>819.68296580000003</v>
      </c>
      <c r="O299" s="6">
        <v>131</v>
      </c>
      <c r="P299" s="5">
        <v>1.050124792605085</v>
      </c>
      <c r="Q299" s="5">
        <v>0.98239344333125322</v>
      </c>
      <c r="R299" s="5">
        <v>0.96748176406366204</v>
      </c>
      <c r="S299" s="6">
        <v>3</v>
      </c>
      <c r="T299" s="6">
        <v>1</v>
      </c>
      <c r="U299" s="42">
        <v>1.1795927490434153</v>
      </c>
      <c r="V299" s="42">
        <v>1.1232826258721937</v>
      </c>
      <c r="W299" s="6">
        <v>0.84775020939298318</v>
      </c>
      <c r="X299" s="42">
        <v>1.1628157490620341</v>
      </c>
      <c r="Y299" s="42">
        <v>1.1296073875403301</v>
      </c>
      <c r="Z299" s="6">
        <v>1.16886539038159</v>
      </c>
      <c r="AA299" s="3">
        <f t="shared" si="82"/>
        <v>3.3997753489088067E-2</v>
      </c>
      <c r="AB299" s="4">
        <f t="shared" si="82"/>
        <v>5.5990795898637202E-3</v>
      </c>
      <c r="AC299" s="4">
        <f t="shared" si="82"/>
        <v>3.899744562931684E-2</v>
      </c>
      <c r="AD299" s="4">
        <f t="shared" si="75"/>
        <v>-3.3416528403389899E-2</v>
      </c>
      <c r="AE299" s="6" t="s">
        <v>32</v>
      </c>
      <c r="AF299" s="6" t="b">
        <f t="shared" si="76"/>
        <v>1</v>
      </c>
      <c r="AG299" s="6" t="b">
        <f t="shared" si="74"/>
        <v>1</v>
      </c>
      <c r="AJ299" t="str">
        <f>IF(R299=MIN(P299:R299),"W3","no")</f>
        <v>W3</v>
      </c>
    </row>
    <row r="300" spans="1:37" hidden="1" x14ac:dyDescent="0.25">
      <c r="A300" s="6">
        <v>299</v>
      </c>
      <c r="B300" s="6">
        <v>3</v>
      </c>
      <c r="C300" s="6">
        <v>4</v>
      </c>
      <c r="D300" s="6">
        <v>1</v>
      </c>
      <c r="E300" s="6">
        <v>2</v>
      </c>
      <c r="F300" s="6">
        <v>0.4</v>
      </c>
      <c r="G300" s="6">
        <v>200</v>
      </c>
      <c r="H300" s="6" t="b">
        <v>1</v>
      </c>
      <c r="I300" s="6">
        <v>0.5</v>
      </c>
      <c r="J300" s="6">
        <v>1</v>
      </c>
      <c r="K300" s="6">
        <v>0</v>
      </c>
      <c r="L300" s="6">
        <v>2</v>
      </c>
      <c r="M300" s="16" t="s">
        <v>24</v>
      </c>
      <c r="N300" s="6">
        <v>257.17783919999999</v>
      </c>
      <c r="O300" s="6">
        <v>38</v>
      </c>
      <c r="P300" s="5">
        <v>1.0138788457949122</v>
      </c>
      <c r="Q300" s="5">
        <v>0.97239250571328728</v>
      </c>
      <c r="R300" s="5">
        <v>1.0137286484918004</v>
      </c>
      <c r="S300" s="6">
        <v>2</v>
      </c>
      <c r="T300" s="6">
        <v>2</v>
      </c>
      <c r="U300" s="42">
        <v>1.1712082134485517</v>
      </c>
      <c r="V300" s="42">
        <v>1.1611597489949901</v>
      </c>
      <c r="W300" s="6">
        <v>0.85381914890740096</v>
      </c>
      <c r="X300" s="42">
        <v>1.1628157490620341</v>
      </c>
      <c r="Y300" s="42">
        <v>1.16295350415314</v>
      </c>
      <c r="Z300" s="6">
        <v>1.16886539038159</v>
      </c>
      <c r="AA300" s="3">
        <f t="shared" si="82"/>
        <v>1.4241293759392759E-3</v>
      </c>
      <c r="AB300" s="4">
        <f t="shared" si="82"/>
        <v>1.5424134771889753E-3</v>
      </c>
      <c r="AC300" s="4">
        <f t="shared" si="82"/>
        <v>6.592411281922117E-3</v>
      </c>
      <c r="AD300" s="4">
        <f t="shared" si="75"/>
        <v>1.8404996191141776E-2</v>
      </c>
      <c r="AE300" s="6" t="s">
        <v>32</v>
      </c>
      <c r="AF300" s="6" t="b">
        <f t="shared" si="76"/>
        <v>1</v>
      </c>
      <c r="AG300" s="6" t="b">
        <f t="shared" si="74"/>
        <v>1</v>
      </c>
      <c r="AH300" s="61" t="str">
        <f t="shared" ref="AH300" si="88">IF(AA301&gt;AA300,"BA","WLA")</f>
        <v>BA</v>
      </c>
    </row>
    <row r="301" spans="1:37" hidden="1" x14ac:dyDescent="0.25">
      <c r="A301" s="6">
        <v>300</v>
      </c>
      <c r="B301" s="6">
        <v>3</v>
      </c>
      <c r="C301" s="6">
        <v>4</v>
      </c>
      <c r="D301" s="6">
        <v>1</v>
      </c>
      <c r="E301" s="6">
        <v>2</v>
      </c>
      <c r="F301" s="6">
        <v>0.4</v>
      </c>
      <c r="G301" s="6">
        <v>200</v>
      </c>
      <c r="H301" s="6" t="b">
        <v>1</v>
      </c>
      <c r="I301" s="6">
        <v>0.5</v>
      </c>
      <c r="J301" s="6">
        <v>1</v>
      </c>
      <c r="K301" s="6">
        <v>0</v>
      </c>
      <c r="L301" s="6">
        <v>2</v>
      </c>
      <c r="M301" s="16" t="s">
        <v>25</v>
      </c>
      <c r="N301" s="6">
        <v>19.081087100000001</v>
      </c>
      <c r="O301" s="6">
        <v>3</v>
      </c>
      <c r="P301" s="5">
        <v>1</v>
      </c>
      <c r="Q301" s="5">
        <v>1</v>
      </c>
      <c r="R301" s="5">
        <v>1</v>
      </c>
      <c r="S301" s="6">
        <v>3</v>
      </c>
      <c r="T301" s="6">
        <v>1</v>
      </c>
      <c r="U301" s="42">
        <v>1.1844068494819311</v>
      </c>
      <c r="V301" s="42">
        <v>1.1308150077457302</v>
      </c>
      <c r="W301" s="6">
        <v>0.84430447226593452</v>
      </c>
      <c r="X301" s="42">
        <v>1.1628157490620341</v>
      </c>
      <c r="Y301" s="42">
        <v>1.1628157490620299</v>
      </c>
      <c r="Z301" s="6">
        <v>1.1628157490620299</v>
      </c>
      <c r="AA301" s="3">
        <f t="shared" si="82"/>
        <v>2.7520044634858798E-2</v>
      </c>
      <c r="AB301" s="4">
        <f t="shared" si="82"/>
        <v>2.7520044634855245E-2</v>
      </c>
      <c r="AC301" s="4">
        <f t="shared" si="82"/>
        <v>2.7520044634855245E-2</v>
      </c>
      <c r="AD301" s="4">
        <f t="shared" si="75"/>
        <v>0</v>
      </c>
      <c r="AE301" s="6" t="s">
        <v>32</v>
      </c>
      <c r="AF301" s="6" t="b">
        <f t="shared" si="76"/>
        <v>1</v>
      </c>
      <c r="AG301" s="6" t="b">
        <f t="shared" si="74"/>
        <v>1</v>
      </c>
    </row>
    <row r="302" spans="1:37" hidden="1" x14ac:dyDescent="0.25">
      <c r="A302" s="6">
        <v>301</v>
      </c>
      <c r="B302" s="6">
        <v>3</v>
      </c>
      <c r="C302" s="6">
        <v>4</v>
      </c>
      <c r="D302" s="6">
        <v>1</v>
      </c>
      <c r="E302" s="6">
        <v>2</v>
      </c>
      <c r="F302" s="6">
        <v>0.4</v>
      </c>
      <c r="G302" s="6">
        <v>200</v>
      </c>
      <c r="H302" s="6" t="b">
        <v>1</v>
      </c>
      <c r="I302" s="6">
        <v>1</v>
      </c>
      <c r="J302" s="6">
        <v>0</v>
      </c>
      <c r="K302" s="6">
        <v>0</v>
      </c>
      <c r="L302" s="6">
        <v>1</v>
      </c>
      <c r="M302" s="16" t="s">
        <v>23</v>
      </c>
      <c r="N302" s="6">
        <v>643.82362339999997</v>
      </c>
      <c r="O302" s="6">
        <v>102</v>
      </c>
      <c r="P302" s="5">
        <v>0.80311944402395608</v>
      </c>
      <c r="Q302" s="5">
        <v>1.0652686475242867</v>
      </c>
      <c r="R302" s="5">
        <v>1.1316119084517573</v>
      </c>
      <c r="S302" s="6">
        <v>1</v>
      </c>
      <c r="T302" s="6">
        <v>3</v>
      </c>
      <c r="U302" s="42">
        <v>1.2146420826014659</v>
      </c>
      <c r="V302" s="42">
        <v>1.3057912907045532</v>
      </c>
      <c r="W302" s="6">
        <v>0.82328779343643754</v>
      </c>
      <c r="X302" s="42">
        <v>1.2299044555077379</v>
      </c>
      <c r="Y302" s="42">
        <v>1.23727877247198</v>
      </c>
      <c r="Z302" s="6">
        <v>1.23727877247198</v>
      </c>
      <c r="AA302" s="3">
        <f t="shared" si="82"/>
        <v>1.2409397199859118E-2</v>
      </c>
      <c r="AB302" s="4">
        <f t="shared" si="82"/>
        <v>1.8295545332348895E-2</v>
      </c>
      <c r="AC302" s="4">
        <f t="shared" si="82"/>
        <v>1.8295545332348895E-2</v>
      </c>
      <c r="AD302" s="4">
        <f t="shared" si="75"/>
        <v>-0.13125370398402933</v>
      </c>
      <c r="AE302" s="6" t="s">
        <v>32</v>
      </c>
      <c r="AF302" s="6" t="b">
        <f t="shared" si="76"/>
        <v>1</v>
      </c>
      <c r="AG302" s="6" t="b">
        <f t="shared" si="74"/>
        <v>1</v>
      </c>
    </row>
    <row r="303" spans="1:37" hidden="1" x14ac:dyDescent="0.25">
      <c r="A303" s="6">
        <v>302</v>
      </c>
      <c r="B303" s="6">
        <v>3</v>
      </c>
      <c r="C303" s="6">
        <v>4</v>
      </c>
      <c r="D303" s="6">
        <v>1</v>
      </c>
      <c r="E303" s="6">
        <v>2</v>
      </c>
      <c r="F303" s="6">
        <v>0.4</v>
      </c>
      <c r="G303" s="6">
        <v>200</v>
      </c>
      <c r="H303" s="6" t="b">
        <v>1</v>
      </c>
      <c r="I303" s="6">
        <v>1</v>
      </c>
      <c r="J303" s="6">
        <v>0</v>
      </c>
      <c r="K303" s="6">
        <v>0</v>
      </c>
      <c r="L303" s="6">
        <v>2</v>
      </c>
      <c r="M303" s="16" t="s">
        <v>23</v>
      </c>
      <c r="N303" s="6">
        <v>785.6151797</v>
      </c>
      <c r="O303" s="6">
        <v>126</v>
      </c>
      <c r="P303" s="5">
        <v>0.94762688235795223</v>
      </c>
      <c r="Q303" s="5">
        <v>1.0262936550623878</v>
      </c>
      <c r="R303" s="5">
        <v>1.0260794625796599</v>
      </c>
      <c r="S303" s="6">
        <v>3</v>
      </c>
      <c r="T303" s="6">
        <v>1</v>
      </c>
      <c r="U303" s="42">
        <v>1.2365351511563656</v>
      </c>
      <c r="V303" s="42">
        <v>1.2424488028698395</v>
      </c>
      <c r="W303" s="6">
        <v>0.80871134076927298</v>
      </c>
      <c r="X303" s="42">
        <v>1.3025847499124161</v>
      </c>
      <c r="Y303" s="42">
        <v>1.3036305930922401</v>
      </c>
      <c r="Z303" s="6">
        <v>1.32968032708582</v>
      </c>
      <c r="AA303" s="3">
        <f t="shared" si="82"/>
        <v>4.6166629116930813E-2</v>
      </c>
      <c r="AB303" s="4">
        <f t="shared" si="82"/>
        <v>4.6931845989649612E-2</v>
      </c>
      <c r="AC303" s="4">
        <f t="shared" si="82"/>
        <v>6.5603380330639727E-2</v>
      </c>
      <c r="AD303" s="4">
        <f t="shared" si="75"/>
        <v>-3.4915411761365145E-2</v>
      </c>
      <c r="AE303" s="6" t="s">
        <v>32</v>
      </c>
      <c r="AF303" s="6" t="b">
        <f t="shared" si="76"/>
        <v>1</v>
      </c>
      <c r="AG303" s="6" t="b">
        <f t="shared" si="74"/>
        <v>1</v>
      </c>
      <c r="AJ303" t="str">
        <f>IF(R303=MIN(P303:R303),"W3","no")</f>
        <v>no</v>
      </c>
      <c r="AK303" t="str">
        <f>IF(AB303&gt;AB302,"YES","NO")</f>
        <v>YES</v>
      </c>
    </row>
    <row r="304" spans="1:37" hidden="1" x14ac:dyDescent="0.25">
      <c r="A304" s="6">
        <v>303</v>
      </c>
      <c r="B304" s="6">
        <v>3</v>
      </c>
      <c r="C304" s="6">
        <v>4</v>
      </c>
      <c r="D304" s="6">
        <v>1</v>
      </c>
      <c r="E304" s="6">
        <v>2</v>
      </c>
      <c r="F304" s="6">
        <v>0.4</v>
      </c>
      <c r="G304" s="6">
        <v>200</v>
      </c>
      <c r="H304" s="6" t="b">
        <v>1</v>
      </c>
      <c r="I304" s="6">
        <v>1</v>
      </c>
      <c r="J304" s="6">
        <v>0</v>
      </c>
      <c r="K304" s="6">
        <v>0</v>
      </c>
      <c r="L304" s="6">
        <v>2</v>
      </c>
      <c r="M304" s="16" t="s">
        <v>24</v>
      </c>
      <c r="N304" s="6">
        <v>301.9664444</v>
      </c>
      <c r="O304" s="6">
        <v>44</v>
      </c>
      <c r="P304" s="5">
        <v>0.89525096880120902</v>
      </c>
      <c r="Q304" s="5">
        <v>1.0350194955205518</v>
      </c>
      <c r="R304" s="5">
        <v>1.069729535678239</v>
      </c>
      <c r="S304" s="6">
        <v>2</v>
      </c>
      <c r="T304" s="6">
        <v>2</v>
      </c>
      <c r="U304" s="42">
        <v>1.2160719368539084</v>
      </c>
      <c r="V304" s="42">
        <v>1.270161338593855</v>
      </c>
      <c r="W304" s="6">
        <v>0.82231977376855958</v>
      </c>
      <c r="X304" s="42">
        <v>1.3025847499124161</v>
      </c>
      <c r="Y304" s="42">
        <v>1.31584105613387</v>
      </c>
      <c r="Z304" s="6">
        <v>1.32968032708582</v>
      </c>
      <c r="AA304" s="3">
        <f t="shared" si="82"/>
        <v>2.4891594440009546E-2</v>
      </c>
      <c r="AB304" s="4">
        <f t="shared" si="82"/>
        <v>3.4715224401211886E-2</v>
      </c>
      <c r="AC304" s="4">
        <f t="shared" si="82"/>
        <v>4.4761877933780614E-2</v>
      </c>
      <c r="AD304" s="4">
        <f t="shared" si="75"/>
        <v>-6.9832687465860618E-2</v>
      </c>
      <c r="AE304" s="6" t="s">
        <v>32</v>
      </c>
      <c r="AF304" s="6" t="b">
        <f t="shared" si="76"/>
        <v>1</v>
      </c>
      <c r="AG304" s="6" t="b">
        <f t="shared" si="74"/>
        <v>1</v>
      </c>
      <c r="AH304" s="61" t="str">
        <f t="shared" ref="AH304" si="89">IF(AA305&gt;AA304,"BA","WLA")</f>
        <v>BA</v>
      </c>
    </row>
    <row r="305" spans="1:37" hidden="1" x14ac:dyDescent="0.25">
      <c r="A305" s="6">
        <v>304</v>
      </c>
      <c r="B305" s="6">
        <v>3</v>
      </c>
      <c r="C305" s="6">
        <v>4</v>
      </c>
      <c r="D305" s="6">
        <v>1</v>
      </c>
      <c r="E305" s="6">
        <v>2</v>
      </c>
      <c r="F305" s="6">
        <v>0.4</v>
      </c>
      <c r="G305" s="6">
        <v>200</v>
      </c>
      <c r="H305" s="6" t="b">
        <v>1</v>
      </c>
      <c r="I305" s="6">
        <v>1</v>
      </c>
      <c r="J305" s="6">
        <v>0</v>
      </c>
      <c r="K305" s="6">
        <v>0</v>
      </c>
      <c r="L305" s="6">
        <v>2</v>
      </c>
      <c r="M305" s="16" t="s">
        <v>25</v>
      </c>
      <c r="N305" s="6">
        <v>18.790005499999999</v>
      </c>
      <c r="O305" s="6">
        <v>3</v>
      </c>
      <c r="P305" s="5">
        <v>1</v>
      </c>
      <c r="Q305" s="5">
        <v>1</v>
      </c>
      <c r="R305" s="5">
        <v>1</v>
      </c>
      <c r="S305" s="6">
        <v>3</v>
      </c>
      <c r="T305" s="6">
        <v>1</v>
      </c>
      <c r="U305" s="42">
        <v>1.2381775834220399</v>
      </c>
      <c r="V305" s="42">
        <v>1.2508157420263384</v>
      </c>
      <c r="W305" s="6">
        <v>0.80763859190232512</v>
      </c>
      <c r="X305" s="42">
        <v>1.3025847499124161</v>
      </c>
      <c r="Y305" s="42">
        <v>1.3025847499124099</v>
      </c>
      <c r="Z305" s="6">
        <v>1.3025847499124099</v>
      </c>
      <c r="AA305" s="3">
        <f t="shared" si="82"/>
        <v>3.9743293393814549E-2</v>
      </c>
      <c r="AB305" s="4">
        <f t="shared" si="82"/>
        <v>3.9743293393809997E-2</v>
      </c>
      <c r="AC305" s="4">
        <f t="shared" si="82"/>
        <v>3.9743293393809997E-2</v>
      </c>
      <c r="AD305" s="4">
        <f t="shared" si="75"/>
        <v>0</v>
      </c>
      <c r="AE305" s="6" t="s">
        <v>32</v>
      </c>
      <c r="AF305" s="6" t="b">
        <f t="shared" si="76"/>
        <v>1</v>
      </c>
      <c r="AG305" s="6" t="b">
        <f t="shared" si="74"/>
        <v>1</v>
      </c>
    </row>
    <row r="306" spans="1:37" hidden="1" x14ac:dyDescent="0.25">
      <c r="A306" s="6">
        <v>305</v>
      </c>
      <c r="B306" s="6">
        <v>3</v>
      </c>
      <c r="C306" s="6">
        <v>4</v>
      </c>
      <c r="D306" s="6">
        <v>1</v>
      </c>
      <c r="E306" s="6">
        <v>2</v>
      </c>
      <c r="F306" s="6">
        <v>0.4</v>
      </c>
      <c r="G306" s="6">
        <v>200</v>
      </c>
      <c r="H306" s="6" t="b">
        <v>1</v>
      </c>
      <c r="I306" s="6">
        <v>1</v>
      </c>
      <c r="J306" s="6">
        <v>1</v>
      </c>
      <c r="K306" s="6">
        <v>0</v>
      </c>
      <c r="L306" s="6">
        <v>1</v>
      </c>
      <c r="M306" s="16" t="s">
        <v>23</v>
      </c>
      <c r="N306" s="6">
        <v>610.51284950000002</v>
      </c>
      <c r="O306" s="6">
        <v>96</v>
      </c>
      <c r="P306" s="5">
        <v>0.92726075351478543</v>
      </c>
      <c r="Q306" s="5">
        <v>1.0040183719908933</v>
      </c>
      <c r="R306" s="5">
        <v>1.0687208744943213</v>
      </c>
      <c r="S306" s="6">
        <v>1</v>
      </c>
      <c r="T306" s="6">
        <v>3</v>
      </c>
      <c r="U306" s="42">
        <v>1.156616369095123</v>
      </c>
      <c r="V306" s="42">
        <v>1.1855075313003949</v>
      </c>
      <c r="W306" s="6">
        <v>0.86459091079814865</v>
      </c>
      <c r="X306" s="42">
        <v>1.168526086512212</v>
      </c>
      <c r="Y306" s="42">
        <v>1.16964609884357</v>
      </c>
      <c r="Z306" s="6">
        <v>1.16964609884357</v>
      </c>
      <c r="AA306" s="3">
        <f t="shared" si="82"/>
        <v>1.0192085187106792E-2</v>
      </c>
      <c r="AB306" s="4">
        <f t="shared" si="82"/>
        <v>1.1139890742447145E-2</v>
      </c>
      <c r="AC306" s="4">
        <f t="shared" si="82"/>
        <v>1.1139890742447145E-2</v>
      </c>
      <c r="AD306" s="4">
        <f t="shared" si="75"/>
        <v>-4.8492830990143045E-2</v>
      </c>
      <c r="AE306" s="6" t="s">
        <v>32</v>
      </c>
      <c r="AF306" s="6" t="b">
        <f t="shared" si="76"/>
        <v>1</v>
      </c>
      <c r="AG306" s="6" t="b">
        <f t="shared" si="74"/>
        <v>1</v>
      </c>
    </row>
    <row r="307" spans="1:37" hidden="1" x14ac:dyDescent="0.25">
      <c r="A307" s="6">
        <v>306</v>
      </c>
      <c r="B307" s="6">
        <v>3</v>
      </c>
      <c r="C307" s="6">
        <v>4</v>
      </c>
      <c r="D307" s="6">
        <v>1</v>
      </c>
      <c r="E307" s="6">
        <v>2</v>
      </c>
      <c r="F307" s="6">
        <v>0.4</v>
      </c>
      <c r="G307" s="6">
        <v>200</v>
      </c>
      <c r="H307" s="6" t="b">
        <v>1</v>
      </c>
      <c r="I307" s="6">
        <v>1</v>
      </c>
      <c r="J307" s="6">
        <v>1</v>
      </c>
      <c r="K307" s="6">
        <v>0</v>
      </c>
      <c r="L307" s="6">
        <v>2</v>
      </c>
      <c r="M307" s="16" t="s">
        <v>23</v>
      </c>
      <c r="N307" s="6">
        <v>792.46759220000001</v>
      </c>
      <c r="O307" s="6">
        <v>125</v>
      </c>
      <c r="P307" s="5">
        <v>1.0393564013000198</v>
      </c>
      <c r="Q307" s="5">
        <v>0.97813204523646802</v>
      </c>
      <c r="R307" s="5">
        <v>0.9825115534635126</v>
      </c>
      <c r="S307" s="6">
        <v>3</v>
      </c>
      <c r="T307" s="6">
        <v>1</v>
      </c>
      <c r="U307" s="42">
        <v>1.1959840285257255</v>
      </c>
      <c r="V307" s="42">
        <v>1.154971446955223</v>
      </c>
      <c r="W307" s="6">
        <v>0.83613156710185121</v>
      </c>
      <c r="X307" s="42">
        <v>1.1687909692558549</v>
      </c>
      <c r="Y307" s="42">
        <v>1.1616109992947099</v>
      </c>
      <c r="Z307" s="6">
        <v>1.1789473583573</v>
      </c>
      <c r="AA307" s="3">
        <f t="shared" si="82"/>
        <v>1.1823775734193465E-2</v>
      </c>
      <c r="AB307" s="4">
        <f t="shared" si="82"/>
        <v>5.7158139372975869E-3</v>
      </c>
      <c r="AC307" s="4">
        <f t="shared" si="82"/>
        <v>2.0336710737860364E-2</v>
      </c>
      <c r="AD307" s="4">
        <f t="shared" si="75"/>
        <v>2.6237600866679738E-2</v>
      </c>
      <c r="AE307" s="6" t="s">
        <v>32</v>
      </c>
      <c r="AF307" s="6" t="b">
        <f t="shared" si="76"/>
        <v>1</v>
      </c>
      <c r="AG307" s="6" t="b">
        <f t="shared" si="74"/>
        <v>1</v>
      </c>
      <c r="AJ307" t="str">
        <f>IF(R307=MIN(P307:R307),"W3","no")</f>
        <v>no</v>
      </c>
    </row>
    <row r="308" spans="1:37" hidden="1" x14ac:dyDescent="0.25">
      <c r="A308" s="6">
        <v>307</v>
      </c>
      <c r="B308" s="6">
        <v>3</v>
      </c>
      <c r="C308" s="6">
        <v>4</v>
      </c>
      <c r="D308" s="6">
        <v>1</v>
      </c>
      <c r="E308" s="6">
        <v>2</v>
      </c>
      <c r="F308" s="6">
        <v>0.4</v>
      </c>
      <c r="G308" s="6">
        <v>200</v>
      </c>
      <c r="H308" s="6" t="b">
        <v>1</v>
      </c>
      <c r="I308" s="6">
        <v>1</v>
      </c>
      <c r="J308" s="6">
        <v>1</v>
      </c>
      <c r="K308" s="6">
        <v>0</v>
      </c>
      <c r="L308" s="6">
        <v>2</v>
      </c>
      <c r="M308" s="16" t="s">
        <v>24</v>
      </c>
      <c r="N308" s="6">
        <v>255.73853940000001</v>
      </c>
      <c r="O308" s="6">
        <v>38</v>
      </c>
      <c r="P308" s="5">
        <v>0.99537526767508089</v>
      </c>
      <c r="Q308" s="5">
        <v>0.98622143788527117</v>
      </c>
      <c r="R308" s="5">
        <v>1.0184032944396479</v>
      </c>
      <c r="S308" s="6">
        <v>2</v>
      </c>
      <c r="T308" s="6">
        <v>2</v>
      </c>
      <c r="U308" s="42">
        <v>1.1675818518773391</v>
      </c>
      <c r="V308" s="42">
        <v>1.1678278878809032</v>
      </c>
      <c r="W308" s="6">
        <v>0.8564710032038555</v>
      </c>
      <c r="X308" s="42">
        <v>1.1687909692558549</v>
      </c>
      <c r="Y308" s="42">
        <v>1.17171121948261</v>
      </c>
      <c r="Z308" s="6">
        <v>1.1789473583573</v>
      </c>
      <c r="AA308" s="3">
        <f t="shared" si="82"/>
        <v>8.2399796052912144E-4</v>
      </c>
      <c r="AB308" s="4">
        <f t="shared" si="82"/>
        <v>3.3142394961632737E-3</v>
      </c>
      <c r="AC308" s="4">
        <f t="shared" si="82"/>
        <v>9.4316937881689933E-3</v>
      </c>
      <c r="AD308" s="4">
        <f t="shared" si="75"/>
        <v>1.2268862959765295E-2</v>
      </c>
      <c r="AE308" s="6" t="s">
        <v>32</v>
      </c>
      <c r="AF308" s="6" t="b">
        <f t="shared" si="76"/>
        <v>1</v>
      </c>
      <c r="AG308" s="6" t="b">
        <f t="shared" si="74"/>
        <v>1</v>
      </c>
      <c r="AH308" s="61" t="str">
        <f t="shared" ref="AH308" si="90">IF(AA309&gt;AA308,"BA","WLA")</f>
        <v>BA</v>
      </c>
    </row>
    <row r="309" spans="1:37" hidden="1" x14ac:dyDescent="0.25">
      <c r="A309" s="6">
        <v>308</v>
      </c>
      <c r="B309" s="6">
        <v>3</v>
      </c>
      <c r="C309" s="6">
        <v>4</v>
      </c>
      <c r="D309" s="6">
        <v>1</v>
      </c>
      <c r="E309" s="6">
        <v>2</v>
      </c>
      <c r="F309" s="6">
        <v>0.4</v>
      </c>
      <c r="G309" s="6">
        <v>200</v>
      </c>
      <c r="H309" s="6" t="b">
        <v>1</v>
      </c>
      <c r="I309" s="6">
        <v>1</v>
      </c>
      <c r="J309" s="6">
        <v>1</v>
      </c>
      <c r="K309" s="6">
        <v>0</v>
      </c>
      <c r="L309" s="6">
        <v>2</v>
      </c>
      <c r="M309" s="16" t="s">
        <v>25</v>
      </c>
      <c r="N309" s="6">
        <v>20.281337000000001</v>
      </c>
      <c r="O309" s="6">
        <v>3</v>
      </c>
      <c r="P309" s="5">
        <v>1</v>
      </c>
      <c r="Q309" s="5">
        <v>1</v>
      </c>
      <c r="R309" s="5">
        <v>1</v>
      </c>
      <c r="S309" s="6">
        <v>3</v>
      </c>
      <c r="T309" s="6">
        <v>1</v>
      </c>
      <c r="U309" s="42">
        <v>1.1988110209746576</v>
      </c>
      <c r="V309" s="42">
        <v>1.1588438921224964</v>
      </c>
      <c r="W309" s="6">
        <v>0.834159832120145</v>
      </c>
      <c r="X309" s="42">
        <v>1.1687909692558549</v>
      </c>
      <c r="Y309" s="42">
        <v>1.16879096925586</v>
      </c>
      <c r="Z309" s="6">
        <v>1.16879096925586</v>
      </c>
      <c r="AA309" s="3">
        <f t="shared" si="82"/>
        <v>8.5105698067564628E-3</v>
      </c>
      <c r="AB309" s="4">
        <f t="shared" si="82"/>
        <v>8.5105698067607927E-3</v>
      </c>
      <c r="AC309" s="4">
        <f t="shared" si="82"/>
        <v>8.5105698067607927E-3</v>
      </c>
      <c r="AD309" s="4">
        <f t="shared" si="75"/>
        <v>0</v>
      </c>
      <c r="AE309" s="6" t="s">
        <v>32</v>
      </c>
      <c r="AF309" s="6" t="b">
        <f t="shared" si="76"/>
        <v>1</v>
      </c>
      <c r="AG309" s="6" t="b">
        <f t="shared" si="74"/>
        <v>1</v>
      </c>
    </row>
    <row r="310" spans="1:37" x14ac:dyDescent="0.25">
      <c r="A310" s="6">
        <v>309</v>
      </c>
      <c r="B310" s="6">
        <v>3</v>
      </c>
      <c r="C310" s="6">
        <v>4</v>
      </c>
      <c r="D310" s="6">
        <v>1</v>
      </c>
      <c r="E310" s="6">
        <v>2</v>
      </c>
      <c r="F310" s="6">
        <v>0.4</v>
      </c>
      <c r="G310" s="6">
        <v>200</v>
      </c>
      <c r="H310" s="6" t="b">
        <v>1</v>
      </c>
      <c r="I310" s="6">
        <v>0</v>
      </c>
      <c r="J310" s="6">
        <v>0</v>
      </c>
      <c r="K310" s="6">
        <v>0</v>
      </c>
      <c r="L310" s="6">
        <v>1</v>
      </c>
      <c r="M310" s="16" t="s">
        <v>23</v>
      </c>
      <c r="N310" s="6">
        <v>631.54758219999997</v>
      </c>
      <c r="O310" s="6">
        <v>102</v>
      </c>
      <c r="P310" s="5">
        <v>1.129558676021043</v>
      </c>
      <c r="Q310" s="5">
        <v>1.0634972914881862</v>
      </c>
      <c r="R310" s="5">
        <v>0.80694403249077096</v>
      </c>
      <c r="S310" s="6">
        <v>3</v>
      </c>
      <c r="T310" s="6">
        <v>1</v>
      </c>
      <c r="U310" s="42">
        <v>1.2092055666730779</v>
      </c>
      <c r="V310" s="42">
        <v>1.2686836807851591</v>
      </c>
      <c r="W310" s="6">
        <v>0.82698924613068792</v>
      </c>
      <c r="X310" s="42">
        <v>1.2254680766997474</v>
      </c>
      <c r="Y310" s="42">
        <v>1.2324735992739699</v>
      </c>
      <c r="Z310" s="6">
        <v>1.2324735992739699</v>
      </c>
      <c r="AA310" s="3">
        <f t="shared" si="82"/>
        <v>1.3270447705553745E-2</v>
      </c>
      <c r="AB310" s="4">
        <f t="shared" si="82"/>
        <v>1.8879132676431265E-2</v>
      </c>
      <c r="AC310" s="4">
        <f t="shared" si="82"/>
        <v>1.8879132676431265E-2</v>
      </c>
      <c r="AD310" s="4">
        <f t="shared" si="75"/>
        <v>-0.12870397833948607</v>
      </c>
      <c r="AE310" s="6" t="s">
        <v>32</v>
      </c>
      <c r="AF310" s="6" t="b">
        <f t="shared" si="76"/>
        <v>1</v>
      </c>
      <c r="AG310" s="6" t="b">
        <f t="shared" si="74"/>
        <v>1</v>
      </c>
    </row>
    <row r="311" spans="1:37" x14ac:dyDescent="0.25">
      <c r="A311" s="6">
        <v>310</v>
      </c>
      <c r="B311" s="6">
        <v>3</v>
      </c>
      <c r="C311" s="6">
        <v>4</v>
      </c>
      <c r="D311" s="6">
        <v>1</v>
      </c>
      <c r="E311" s="6">
        <v>2</v>
      </c>
      <c r="F311" s="6">
        <v>0.4</v>
      </c>
      <c r="G311" s="6">
        <v>200</v>
      </c>
      <c r="H311" s="6" t="b">
        <v>1</v>
      </c>
      <c r="I311" s="6">
        <v>0</v>
      </c>
      <c r="J311" s="6">
        <v>0</v>
      </c>
      <c r="K311" s="6">
        <v>0</v>
      </c>
      <c r="L311" s="6">
        <v>2</v>
      </c>
      <c r="M311" s="16" t="s">
        <v>23</v>
      </c>
      <c r="N311" s="6">
        <v>885.4645074</v>
      </c>
      <c r="O311" s="6">
        <v>142</v>
      </c>
      <c r="P311" s="5">
        <v>1.1092830682587096</v>
      </c>
      <c r="Q311" s="5">
        <v>1.0823765375596599</v>
      </c>
      <c r="R311" s="5">
        <v>0.80834039418163073</v>
      </c>
      <c r="S311" s="6">
        <v>3</v>
      </c>
      <c r="T311" s="6">
        <v>1</v>
      </c>
      <c r="U311" s="42">
        <v>1.2098074129954455</v>
      </c>
      <c r="V311" s="42">
        <v>1.2669095250037135</v>
      </c>
      <c r="W311" s="6">
        <v>0.82657784144670687</v>
      </c>
      <c r="X311" s="42">
        <v>1.3506924464309975</v>
      </c>
      <c r="Y311" s="42">
        <v>1.3305575278069199</v>
      </c>
      <c r="Z311" s="6">
        <v>1.3827612535138101</v>
      </c>
      <c r="AA311" s="3">
        <f t="shared" si="82"/>
        <v>6.2029606849929309E-2</v>
      </c>
      <c r="AB311" s="4">
        <f t="shared" si="82"/>
        <v>4.7835588821261821E-2</v>
      </c>
      <c r="AC311" s="4">
        <f t="shared" si="82"/>
        <v>8.3782886030180137E-2</v>
      </c>
      <c r="AD311" s="4">
        <f t="shared" si="75"/>
        <v>-0.1277730705455796</v>
      </c>
      <c r="AE311" s="6" t="s">
        <v>32</v>
      </c>
      <c r="AF311" s="6" t="b">
        <f t="shared" si="76"/>
        <v>1</v>
      </c>
      <c r="AG311" s="6" t="b">
        <f t="shared" si="74"/>
        <v>1</v>
      </c>
      <c r="AJ311" t="str">
        <f>IF(R311=MIN(P311:R311),"W3","no")</f>
        <v>W3</v>
      </c>
      <c r="AK311" t="str">
        <f>IF(AB311&gt;AB310,"YES","NO")</f>
        <v>YES</v>
      </c>
    </row>
    <row r="312" spans="1:37" x14ac:dyDescent="0.25">
      <c r="A312" s="6">
        <v>311</v>
      </c>
      <c r="B312" s="6">
        <v>3</v>
      </c>
      <c r="C312" s="6">
        <v>4</v>
      </c>
      <c r="D312" s="6">
        <v>1</v>
      </c>
      <c r="E312" s="6">
        <v>2</v>
      </c>
      <c r="F312" s="6">
        <v>0.4</v>
      </c>
      <c r="G312" s="6">
        <v>200</v>
      </c>
      <c r="H312" s="6" t="b">
        <v>1</v>
      </c>
      <c r="I312" s="6">
        <v>0</v>
      </c>
      <c r="J312" s="6">
        <v>0</v>
      </c>
      <c r="K312" s="6">
        <v>0</v>
      </c>
      <c r="L312" s="6">
        <v>2</v>
      </c>
      <c r="M312" s="16" t="s">
        <v>24</v>
      </c>
      <c r="N312" s="6">
        <v>335.5097432</v>
      </c>
      <c r="O312" s="6">
        <v>49</v>
      </c>
      <c r="P312" s="5">
        <v>1.0807841864403742</v>
      </c>
      <c r="Q312" s="5">
        <v>1.0554484951024508</v>
      </c>
      <c r="R312" s="5">
        <v>0.86376731845717503</v>
      </c>
      <c r="S312" s="6">
        <v>2</v>
      </c>
      <c r="T312" s="6">
        <v>2</v>
      </c>
      <c r="U312" s="42">
        <v>1.2118261778018073</v>
      </c>
      <c r="V312" s="42">
        <v>1.302598545674174</v>
      </c>
      <c r="W312" s="6">
        <v>0.8252008566228124</v>
      </c>
      <c r="X312" s="42">
        <v>1.3506924464309975</v>
      </c>
      <c r="Y312" s="42">
        <v>1.36875356593143</v>
      </c>
      <c r="Z312" s="6">
        <v>1.3827612535138101</v>
      </c>
      <c r="AA312" s="3">
        <f t="shared" si="82"/>
        <v>3.5606848090329102E-2</v>
      </c>
      <c r="AB312" s="4">
        <f t="shared" si="82"/>
        <v>4.8332308973557225E-2</v>
      </c>
      <c r="AC312" s="4">
        <f t="shared" si="82"/>
        <v>5.7972920224608759E-2</v>
      </c>
      <c r="AD312" s="4">
        <f t="shared" si="75"/>
        <v>-9.0821787695216649E-2</v>
      </c>
      <c r="AE312" s="6" t="s">
        <v>32</v>
      </c>
      <c r="AF312" s="6" t="b">
        <f t="shared" si="76"/>
        <v>1</v>
      </c>
      <c r="AG312" s="6" t="b">
        <f t="shared" si="74"/>
        <v>1</v>
      </c>
      <c r="AH312" s="61" t="str">
        <f t="shared" ref="AH312" si="91">IF(AA313&gt;AA312,"BA","WLA")</f>
        <v>WLA</v>
      </c>
    </row>
    <row r="313" spans="1:37" x14ac:dyDescent="0.25">
      <c r="A313" s="6">
        <v>312</v>
      </c>
      <c r="B313" s="6">
        <v>3</v>
      </c>
      <c r="C313" s="6">
        <v>4</v>
      </c>
      <c r="D313" s="6">
        <v>1</v>
      </c>
      <c r="E313" s="6">
        <v>2</v>
      </c>
      <c r="F313" s="6">
        <v>0.4</v>
      </c>
      <c r="G313" s="6">
        <v>200</v>
      </c>
      <c r="H313" s="6" t="b">
        <v>1</v>
      </c>
      <c r="I313" s="6">
        <v>0</v>
      </c>
      <c r="J313" s="6">
        <v>0</v>
      </c>
      <c r="K313" s="6">
        <v>0</v>
      </c>
      <c r="L313" s="6">
        <v>2</v>
      </c>
      <c r="M313" s="16" t="s">
        <v>25</v>
      </c>
      <c r="N313" s="6">
        <v>19.124766399999999</v>
      </c>
      <c r="O313" s="6">
        <v>3</v>
      </c>
      <c r="P313" s="5">
        <v>1</v>
      </c>
      <c r="Q313" s="5">
        <v>1</v>
      </c>
      <c r="R313" s="5">
        <v>1</v>
      </c>
      <c r="S313" s="6">
        <v>2</v>
      </c>
      <c r="T313" s="6">
        <v>2</v>
      </c>
      <c r="U313" s="42">
        <v>1.2254680766997474</v>
      </c>
      <c r="V313" s="42">
        <v>1.3506924464309975</v>
      </c>
      <c r="W313" s="6">
        <v>0.81601472858685531</v>
      </c>
      <c r="X313" s="42">
        <v>1.3506924464309975</v>
      </c>
      <c r="Y313" s="42">
        <v>1.3506924464309999</v>
      </c>
      <c r="Z313" s="6">
        <v>1.3506924464309999</v>
      </c>
      <c r="AA313" s="3">
        <f t="shared" si="82"/>
        <v>0</v>
      </c>
      <c r="AB313" s="4">
        <f t="shared" si="82"/>
        <v>1.7763568394002505E-15</v>
      </c>
      <c r="AC313" s="4">
        <f t="shared" si="82"/>
        <v>1.7763568394002505E-15</v>
      </c>
      <c r="AD313" s="4">
        <f t="shared" si="75"/>
        <v>0</v>
      </c>
      <c r="AE313" s="6" t="s">
        <v>32</v>
      </c>
      <c r="AF313" s="6" t="b">
        <f t="shared" si="76"/>
        <v>1</v>
      </c>
      <c r="AG313" s="6" t="b">
        <f t="shared" si="74"/>
        <v>1</v>
      </c>
    </row>
    <row r="314" spans="1:37" hidden="1" x14ac:dyDescent="0.25">
      <c r="A314" s="6">
        <v>313</v>
      </c>
      <c r="B314" s="6">
        <v>3</v>
      </c>
      <c r="C314" s="6">
        <v>4</v>
      </c>
      <c r="D314" s="6">
        <v>1</v>
      </c>
      <c r="E314" s="6">
        <v>2</v>
      </c>
      <c r="F314" s="6">
        <v>0.4</v>
      </c>
      <c r="G314" s="6">
        <v>200</v>
      </c>
      <c r="H314" s="6" t="b">
        <v>1</v>
      </c>
      <c r="I314" s="6">
        <v>0</v>
      </c>
      <c r="J314" s="6">
        <v>1</v>
      </c>
      <c r="K314" s="6">
        <v>0</v>
      </c>
      <c r="L314" s="6">
        <v>1</v>
      </c>
      <c r="M314" s="16" t="s">
        <v>23</v>
      </c>
      <c r="N314" s="6">
        <v>615.41515289999995</v>
      </c>
      <c r="O314" s="6">
        <v>96</v>
      </c>
      <c r="P314" s="5">
        <v>1.067340028046595</v>
      </c>
      <c r="Q314" s="5">
        <v>1.001731178546146</v>
      </c>
      <c r="R314" s="5">
        <v>0.93092879340725887</v>
      </c>
      <c r="S314" s="6">
        <v>3</v>
      </c>
      <c r="T314" s="6">
        <v>1</v>
      </c>
      <c r="U314" s="42">
        <v>1.1507636319288821</v>
      </c>
      <c r="V314" s="42">
        <v>1.0753764284274732</v>
      </c>
      <c r="W314" s="6">
        <v>0.86898818510959042</v>
      </c>
      <c r="X314" s="42">
        <v>1.1634977602817176</v>
      </c>
      <c r="Y314" s="42">
        <v>1.16423863092129</v>
      </c>
      <c r="Z314" s="6">
        <v>1.16423863092129</v>
      </c>
      <c r="AA314" s="3">
        <f t="shared" si="82"/>
        <v>1.0944695200575394E-2</v>
      </c>
      <c r="AB314" s="4">
        <f t="shared" si="82"/>
        <v>1.1574086819078344E-2</v>
      </c>
      <c r="AC314" s="4">
        <f t="shared" si="82"/>
        <v>1.1574086819078344E-2</v>
      </c>
      <c r="AD314" s="4">
        <f t="shared" si="75"/>
        <v>-4.6047471061827383E-2</v>
      </c>
      <c r="AE314" s="6" t="s">
        <v>32</v>
      </c>
      <c r="AF314" s="6" t="b">
        <f t="shared" si="76"/>
        <v>1</v>
      </c>
      <c r="AG314" s="6" t="b">
        <f t="shared" si="74"/>
        <v>1</v>
      </c>
    </row>
    <row r="315" spans="1:37" hidden="1" x14ac:dyDescent="0.25">
      <c r="A315" s="6">
        <v>314</v>
      </c>
      <c r="B315" s="6">
        <v>3</v>
      </c>
      <c r="C315" s="6">
        <v>4</v>
      </c>
      <c r="D315" s="6">
        <v>1</v>
      </c>
      <c r="E315" s="6">
        <v>2</v>
      </c>
      <c r="F315" s="6">
        <v>0.4</v>
      </c>
      <c r="G315" s="6">
        <v>200</v>
      </c>
      <c r="H315" s="6" t="b">
        <v>1</v>
      </c>
      <c r="I315" s="6">
        <v>0</v>
      </c>
      <c r="J315" s="6">
        <v>1</v>
      </c>
      <c r="K315" s="6">
        <v>0</v>
      </c>
      <c r="L315" s="6">
        <v>2</v>
      </c>
      <c r="M315" s="16" t="s">
        <v>23</v>
      </c>
      <c r="N315" s="6">
        <v>765.25222910000002</v>
      </c>
      <c r="O315" s="6">
        <v>120</v>
      </c>
      <c r="P315" s="5">
        <v>1.046497332672554</v>
      </c>
      <c r="Q315" s="5">
        <v>1.0193949561942834</v>
      </c>
      <c r="R315" s="5">
        <v>0.93410771113316249</v>
      </c>
      <c r="S315" s="6">
        <v>3</v>
      </c>
      <c r="T315" s="6">
        <v>1</v>
      </c>
      <c r="U315" s="42">
        <v>1.1513905447590207</v>
      </c>
      <c r="V315" s="42">
        <v>1.0736981940746415</v>
      </c>
      <c r="W315" s="6">
        <v>0.86851503562528742</v>
      </c>
      <c r="X315" s="42">
        <v>1.1350995864876094</v>
      </c>
      <c r="Y315" s="42">
        <v>1.0901415652198301</v>
      </c>
      <c r="Z315" s="6">
        <v>1.1463995087037899</v>
      </c>
      <c r="AA315" s="3">
        <f t="shared" si="82"/>
        <v>5.4093396864820509E-2</v>
      </c>
      <c r="AB315" s="4">
        <f t="shared" si="82"/>
        <v>1.5083702584877345E-2</v>
      </c>
      <c r="AC315" s="4">
        <f t="shared" si="82"/>
        <v>6.3417084600245754E-2</v>
      </c>
      <c r="AD315" s="4">
        <f t="shared" si="75"/>
        <v>-4.3928192577891635E-2</v>
      </c>
      <c r="AE315" s="6" t="s">
        <v>32</v>
      </c>
      <c r="AF315" s="6" t="b">
        <f t="shared" si="76"/>
        <v>1</v>
      </c>
      <c r="AG315" s="6" t="b">
        <f t="shared" si="74"/>
        <v>1</v>
      </c>
      <c r="AJ315" t="str">
        <f>IF(R315=MIN(P315:R315),"W3","no")</f>
        <v>W3</v>
      </c>
    </row>
    <row r="316" spans="1:37" hidden="1" x14ac:dyDescent="0.25">
      <c r="A316" s="6">
        <v>315</v>
      </c>
      <c r="B316" s="6">
        <v>3</v>
      </c>
      <c r="C316" s="6">
        <v>4</v>
      </c>
      <c r="D316" s="6">
        <v>1</v>
      </c>
      <c r="E316" s="6">
        <v>2</v>
      </c>
      <c r="F316" s="6">
        <v>0.4</v>
      </c>
      <c r="G316" s="6">
        <v>200</v>
      </c>
      <c r="H316" s="6" t="b">
        <v>1</v>
      </c>
      <c r="I316" s="6">
        <v>0</v>
      </c>
      <c r="J316" s="6">
        <v>1</v>
      </c>
      <c r="K316" s="6">
        <v>0</v>
      </c>
      <c r="L316" s="6">
        <v>2</v>
      </c>
      <c r="M316" s="16" t="s">
        <v>24</v>
      </c>
      <c r="N316" s="6">
        <v>257.30006750000001</v>
      </c>
      <c r="O316" s="6">
        <v>38</v>
      </c>
      <c r="P316" s="5">
        <v>1.0173978803381336</v>
      </c>
      <c r="Q316" s="5">
        <v>0.98761772608166998</v>
      </c>
      <c r="R316" s="5">
        <v>0.99498439358019652</v>
      </c>
      <c r="S316" s="6">
        <v>2</v>
      </c>
      <c r="T316" s="6">
        <v>2</v>
      </c>
      <c r="U316" s="42">
        <v>1.1624716526573189</v>
      </c>
      <c r="V316" s="42">
        <v>1.1342289655697824</v>
      </c>
      <c r="W316" s="6">
        <v>0.8602360304563802</v>
      </c>
      <c r="X316" s="42">
        <v>1.1350995864876094</v>
      </c>
      <c r="Y316" s="42">
        <v>1.1387039813380599</v>
      </c>
      <c r="Z316" s="6">
        <v>1.1463995087037899</v>
      </c>
      <c r="AA316" s="3">
        <f t="shared" si="82"/>
        <v>7.6699959033643683E-4</v>
      </c>
      <c r="AB316" s="4">
        <f t="shared" si="82"/>
        <v>3.9299201913908233E-3</v>
      </c>
      <c r="AC316" s="4">
        <f t="shared" si="82"/>
        <v>1.0616319216473324E-2</v>
      </c>
      <c r="AD316" s="4">
        <f t="shared" si="75"/>
        <v>1.1598586892089036E-2</v>
      </c>
      <c r="AE316" s="6" t="s">
        <v>32</v>
      </c>
      <c r="AF316" s="6" t="b">
        <f t="shared" si="76"/>
        <v>1</v>
      </c>
      <c r="AG316" s="6" t="b">
        <f t="shared" si="74"/>
        <v>1</v>
      </c>
      <c r="AH316" s="61" t="str">
        <f t="shared" ref="AH316" si="92">IF(AA317&gt;AA316,"BA","WLA")</f>
        <v>BA</v>
      </c>
    </row>
    <row r="317" spans="1:37" hidden="1" x14ac:dyDescent="0.25">
      <c r="A317" s="6">
        <v>316</v>
      </c>
      <c r="B317" s="6">
        <v>3</v>
      </c>
      <c r="C317" s="6">
        <v>4</v>
      </c>
      <c r="D317" s="6">
        <v>1</v>
      </c>
      <c r="E317" s="6">
        <v>2</v>
      </c>
      <c r="F317" s="6">
        <v>0.4</v>
      </c>
      <c r="G317" s="6">
        <v>200</v>
      </c>
      <c r="H317" s="6" t="b">
        <v>1</v>
      </c>
      <c r="I317" s="6">
        <v>0</v>
      </c>
      <c r="J317" s="6">
        <v>1</v>
      </c>
      <c r="K317" s="6">
        <v>0</v>
      </c>
      <c r="L317" s="6">
        <v>2</v>
      </c>
      <c r="M317" s="16" t="s">
        <v>25</v>
      </c>
      <c r="N317" s="6">
        <v>19.249972400000001</v>
      </c>
      <c r="O317" s="6">
        <v>3</v>
      </c>
      <c r="P317" s="5">
        <v>1</v>
      </c>
      <c r="Q317" s="5">
        <v>1</v>
      </c>
      <c r="R317" s="5">
        <v>1</v>
      </c>
      <c r="S317" s="6">
        <v>3</v>
      </c>
      <c r="T317" s="6">
        <v>1</v>
      </c>
      <c r="U317" s="42">
        <v>1.1579797758787536</v>
      </c>
      <c r="V317" s="42">
        <v>1.0860219891187777</v>
      </c>
      <c r="W317" s="6">
        <v>0.86357294041783428</v>
      </c>
      <c r="X317" s="42">
        <v>1.1350995864876094</v>
      </c>
      <c r="Y317" s="42">
        <v>1.1350995864876099</v>
      </c>
      <c r="Z317" s="6">
        <v>1.1350995864876099</v>
      </c>
      <c r="AA317" s="3">
        <f t="shared" si="82"/>
        <v>4.3236380272760777E-2</v>
      </c>
      <c r="AB317" s="4">
        <f t="shared" si="82"/>
        <v>4.323638027276111E-2</v>
      </c>
      <c r="AC317" s="4">
        <f t="shared" si="82"/>
        <v>4.323638027276111E-2</v>
      </c>
      <c r="AD317" s="4">
        <f t="shared" si="75"/>
        <v>0</v>
      </c>
      <c r="AE317" s="6" t="s">
        <v>32</v>
      </c>
      <c r="AF317" s="6" t="b">
        <f t="shared" si="76"/>
        <v>1</v>
      </c>
      <c r="AG317" s="6" t="b">
        <f t="shared" si="74"/>
        <v>1</v>
      </c>
    </row>
    <row r="318" spans="1:37" hidden="1" x14ac:dyDescent="0.25">
      <c r="A318" s="6">
        <v>317</v>
      </c>
      <c r="B318" s="6">
        <v>3</v>
      </c>
      <c r="C318" s="6">
        <v>4</v>
      </c>
      <c r="D318" s="6">
        <v>1</v>
      </c>
      <c r="E318" s="6">
        <v>2</v>
      </c>
      <c r="F318" s="6">
        <v>0.4</v>
      </c>
      <c r="G318" s="6">
        <v>200</v>
      </c>
      <c r="H318" s="6" t="b">
        <v>1</v>
      </c>
      <c r="I318" s="6">
        <v>0.5</v>
      </c>
      <c r="J318" s="6">
        <v>0</v>
      </c>
      <c r="K318" s="6">
        <v>0.2</v>
      </c>
      <c r="L318" s="6">
        <v>1</v>
      </c>
      <c r="M318" s="16" t="s">
        <v>23</v>
      </c>
      <c r="N318" s="6">
        <v>599.96544280000001</v>
      </c>
      <c r="O318" s="6">
        <v>96</v>
      </c>
      <c r="P318" s="5">
        <v>1.0047090119820508</v>
      </c>
      <c r="Q318" s="5">
        <v>0.99185451738368469</v>
      </c>
      <c r="R318" s="5">
        <v>1.0034364706342647</v>
      </c>
      <c r="S318" s="6">
        <v>2</v>
      </c>
      <c r="T318" s="6">
        <v>2</v>
      </c>
      <c r="U318" s="42">
        <v>1.2361816001770314</v>
      </c>
      <c r="V318" s="42">
        <v>1.3290049843093279</v>
      </c>
      <c r="W318" s="6">
        <v>0.80894263420260559</v>
      </c>
      <c r="X318" s="42">
        <v>1.2362309713772544</v>
      </c>
      <c r="Y318" s="42">
        <v>1.2407831594043801</v>
      </c>
      <c r="Z318" s="6">
        <v>1.2407831594043801</v>
      </c>
      <c r="AA318" s="3">
        <f t="shared" si="82"/>
        <v>3.9936873744483847E-5</v>
      </c>
      <c r="AB318" s="4">
        <f t="shared" si="82"/>
        <v>3.7085925872475389E-3</v>
      </c>
      <c r="AC318" s="4">
        <f t="shared" si="82"/>
        <v>3.7085925872475389E-3</v>
      </c>
      <c r="AD318" s="4">
        <f t="shared" si="75"/>
        <v>5.4303217442102465E-3</v>
      </c>
      <c r="AE318" s="6" t="s">
        <v>32</v>
      </c>
      <c r="AF318" s="6" t="b">
        <f t="shared" si="76"/>
        <v>1</v>
      </c>
      <c r="AG318" s="6" t="b">
        <f t="shared" si="74"/>
        <v>1</v>
      </c>
    </row>
    <row r="319" spans="1:37" hidden="1" x14ac:dyDescent="0.25">
      <c r="A319" s="6">
        <v>318</v>
      </c>
      <c r="B319" s="6">
        <v>3</v>
      </c>
      <c r="C319" s="6">
        <v>4</v>
      </c>
      <c r="D319" s="6">
        <v>1</v>
      </c>
      <c r="E319" s="6">
        <v>2</v>
      </c>
      <c r="F319" s="6">
        <v>0.4</v>
      </c>
      <c r="G319" s="6">
        <v>200</v>
      </c>
      <c r="H319" s="6" t="b">
        <v>1</v>
      </c>
      <c r="I319" s="6">
        <v>0.5</v>
      </c>
      <c r="J319" s="6">
        <v>0</v>
      </c>
      <c r="K319" s="6">
        <v>0.2</v>
      </c>
      <c r="L319" s="6">
        <v>2</v>
      </c>
      <c r="M319" s="16" t="s">
        <v>23</v>
      </c>
      <c r="N319" s="6">
        <v>823.73556810000002</v>
      </c>
      <c r="O319" s="6">
        <v>132</v>
      </c>
      <c r="P319" s="5">
        <v>1.0414696827104568</v>
      </c>
      <c r="Q319" s="5">
        <v>1.0219057394133695</v>
      </c>
      <c r="R319" s="5">
        <v>0.93662457787617348</v>
      </c>
      <c r="S319" s="6">
        <v>3</v>
      </c>
      <c r="T319" s="6">
        <v>1</v>
      </c>
      <c r="U319" s="42">
        <v>1.2474053070149598</v>
      </c>
      <c r="V319" s="42">
        <v>1.2949699996794577</v>
      </c>
      <c r="W319" s="6">
        <v>0.80166405768546833</v>
      </c>
      <c r="X319" s="42">
        <v>1.328341171060752</v>
      </c>
      <c r="Y319" s="42">
        <v>1.31266278575823</v>
      </c>
      <c r="Z319" s="6">
        <v>1.3508490413512899</v>
      </c>
      <c r="AA319" s="3">
        <f t="shared" si="82"/>
        <v>2.5122440008876312E-2</v>
      </c>
      <c r="AB319" s="4">
        <f t="shared" si="82"/>
        <v>1.3478546257828516E-2</v>
      </c>
      <c r="AC319" s="4">
        <f t="shared" si="82"/>
        <v>4.1365866918730565E-2</v>
      </c>
      <c r="AD319" s="4">
        <f t="shared" si="75"/>
        <v>-4.2250281415884272E-2</v>
      </c>
      <c r="AE319" s="6" t="s">
        <v>32</v>
      </c>
      <c r="AF319" s="6" t="b">
        <f t="shared" si="76"/>
        <v>1</v>
      </c>
      <c r="AG319" s="6" t="b">
        <f t="shared" si="74"/>
        <v>1</v>
      </c>
      <c r="AJ319" t="str">
        <f>IF(R319=MIN(P319:R319),"W3","no")</f>
        <v>W3</v>
      </c>
      <c r="AK319" t="str">
        <f>IF(AB319&gt;AB318,"YES","NO")</f>
        <v>YES</v>
      </c>
    </row>
    <row r="320" spans="1:37" hidden="1" x14ac:dyDescent="0.25">
      <c r="A320" s="6">
        <v>319</v>
      </c>
      <c r="B320" s="6">
        <v>3</v>
      </c>
      <c r="C320" s="6">
        <v>4</v>
      </c>
      <c r="D320" s="6">
        <v>1</v>
      </c>
      <c r="E320" s="6">
        <v>2</v>
      </c>
      <c r="F320" s="6">
        <v>0.4</v>
      </c>
      <c r="G320" s="6">
        <v>200</v>
      </c>
      <c r="H320" s="6" t="b">
        <v>1</v>
      </c>
      <c r="I320" s="6">
        <v>0.5</v>
      </c>
      <c r="J320" s="6">
        <v>0</v>
      </c>
      <c r="K320" s="6">
        <v>0.2</v>
      </c>
      <c r="L320" s="6">
        <v>2</v>
      </c>
      <c r="M320" s="16" t="s">
        <v>24</v>
      </c>
      <c r="N320" s="6">
        <v>293.4257417</v>
      </c>
      <c r="O320" s="6">
        <v>44</v>
      </c>
      <c r="P320" s="5">
        <v>0.99943974515306633</v>
      </c>
      <c r="Q320" s="5">
        <v>1.0153323754657413</v>
      </c>
      <c r="R320" s="5">
        <v>0.98522787938119238</v>
      </c>
      <c r="S320" s="6">
        <v>2</v>
      </c>
      <c r="T320" s="6">
        <v>2</v>
      </c>
      <c r="U320" s="42">
        <v>1.2366488535937323</v>
      </c>
      <c r="V320" s="42">
        <v>1.3276348055309977</v>
      </c>
      <c r="W320" s="6">
        <v>0.80863698461691458</v>
      </c>
      <c r="X320" s="42">
        <v>1.328341171060752</v>
      </c>
      <c r="Y320" s="42">
        <v>1.3391327773466499</v>
      </c>
      <c r="Z320" s="6">
        <v>1.3508490413512899</v>
      </c>
      <c r="AA320" s="3">
        <f t="shared" si="82"/>
        <v>5.3176514072084125E-4</v>
      </c>
      <c r="AB320" s="4">
        <f t="shared" si="82"/>
        <v>8.586132764545007E-3</v>
      </c>
      <c r="AC320" s="4">
        <f t="shared" si="82"/>
        <v>1.7184922304175787E-2</v>
      </c>
      <c r="AD320" s="4">
        <f t="shared" si="75"/>
        <v>-1.0221583643827525E-2</v>
      </c>
      <c r="AE320" s="6" t="s">
        <v>32</v>
      </c>
      <c r="AF320" s="6" t="b">
        <f t="shared" si="76"/>
        <v>1</v>
      </c>
      <c r="AG320" s="6" t="b">
        <f t="shared" si="74"/>
        <v>1</v>
      </c>
      <c r="AH320" s="61" t="str">
        <f t="shared" ref="AH320" si="93">IF(AA321&gt;AA320,"BA","WLA")</f>
        <v>BA</v>
      </c>
    </row>
    <row r="321" spans="1:37" hidden="1" x14ac:dyDescent="0.25">
      <c r="A321" s="6">
        <v>320</v>
      </c>
      <c r="B321" s="6">
        <v>3</v>
      </c>
      <c r="C321" s="6">
        <v>4</v>
      </c>
      <c r="D321" s="6">
        <v>1</v>
      </c>
      <c r="E321" s="6">
        <v>2</v>
      </c>
      <c r="F321" s="6">
        <v>0.4</v>
      </c>
      <c r="G321" s="6">
        <v>200</v>
      </c>
      <c r="H321" s="6" t="b">
        <v>1</v>
      </c>
      <c r="I321" s="6">
        <v>0.5</v>
      </c>
      <c r="J321" s="6">
        <v>0</v>
      </c>
      <c r="K321" s="6">
        <v>0.2</v>
      </c>
      <c r="L321" s="6">
        <v>2</v>
      </c>
      <c r="M321" s="16" t="s">
        <v>25</v>
      </c>
      <c r="N321" s="6">
        <v>19.518085200000002</v>
      </c>
      <c r="O321" s="6">
        <v>3</v>
      </c>
      <c r="P321" s="5">
        <v>1</v>
      </c>
      <c r="Q321" s="5">
        <v>1</v>
      </c>
      <c r="R321" s="5">
        <v>1</v>
      </c>
      <c r="S321" s="6">
        <v>3</v>
      </c>
      <c r="T321" s="6">
        <v>1</v>
      </c>
      <c r="U321" s="42">
        <v>1.2519320399135507</v>
      </c>
      <c r="V321" s="42">
        <v>1.3063949971203239</v>
      </c>
      <c r="W321" s="6">
        <v>0.79876540268835416</v>
      </c>
      <c r="X321" s="42">
        <v>1.328341171060752</v>
      </c>
      <c r="Y321" s="42">
        <v>1.32834117106075</v>
      </c>
      <c r="Z321" s="6">
        <v>1.32834117106075</v>
      </c>
      <c r="AA321" s="3">
        <f t="shared" si="82"/>
        <v>1.6521488920578142E-2</v>
      </c>
      <c r="AB321" s="4">
        <f t="shared" si="82"/>
        <v>1.6521488920576699E-2</v>
      </c>
      <c r="AC321" s="4">
        <f t="shared" si="82"/>
        <v>1.6521488920576699E-2</v>
      </c>
      <c r="AD321" s="4">
        <f t="shared" si="75"/>
        <v>0</v>
      </c>
      <c r="AE321" s="6" t="s">
        <v>32</v>
      </c>
      <c r="AF321" s="6" t="b">
        <f t="shared" si="76"/>
        <v>1</v>
      </c>
      <c r="AG321" s="6" t="b">
        <f t="shared" si="74"/>
        <v>1</v>
      </c>
    </row>
    <row r="322" spans="1:37" hidden="1" x14ac:dyDescent="0.25">
      <c r="A322" s="6">
        <v>321</v>
      </c>
      <c r="B322" s="6">
        <v>3</v>
      </c>
      <c r="C322" s="6">
        <v>4</v>
      </c>
      <c r="D322" s="6">
        <v>1</v>
      </c>
      <c r="E322" s="6">
        <v>2</v>
      </c>
      <c r="F322" s="6">
        <v>0.4</v>
      </c>
      <c r="G322" s="6">
        <v>200</v>
      </c>
      <c r="H322" s="6" t="b">
        <v>1</v>
      </c>
      <c r="I322" s="6">
        <v>0.5</v>
      </c>
      <c r="J322" s="6">
        <v>1</v>
      </c>
      <c r="K322" s="6">
        <v>0.2</v>
      </c>
      <c r="L322" s="6">
        <v>1</v>
      </c>
      <c r="M322" s="16" t="s">
        <v>23</v>
      </c>
      <c r="N322" s="6">
        <v>678.54552699999999</v>
      </c>
      <c r="O322" s="6">
        <v>108</v>
      </c>
      <c r="P322" s="5">
        <v>1.0263809824146737</v>
      </c>
      <c r="Q322" s="5">
        <v>0.94833552422700917</v>
      </c>
      <c r="R322" s="5">
        <v>1.025283493358317</v>
      </c>
      <c r="S322" s="6">
        <v>2</v>
      </c>
      <c r="T322" s="6">
        <v>2</v>
      </c>
      <c r="U322" s="42">
        <v>1.1860697405023088</v>
      </c>
      <c r="V322" s="42">
        <v>1.1920859130653045</v>
      </c>
      <c r="W322" s="6">
        <v>0.8431207422731255</v>
      </c>
      <c r="X322" s="42">
        <v>1.1880961735888365</v>
      </c>
      <c r="Y322" s="42">
        <v>1.1870648633118099</v>
      </c>
      <c r="Z322" s="6">
        <v>1.1870648633118099</v>
      </c>
      <c r="AA322" s="3">
        <f t="shared" si="82"/>
        <v>1.7056136797465316E-3</v>
      </c>
      <c r="AB322" s="4">
        <f t="shared" si="82"/>
        <v>8.3830533634432491E-4</v>
      </c>
      <c r="AC322" s="4">
        <f t="shared" si="82"/>
        <v>8.3830533634432491E-4</v>
      </c>
      <c r="AD322" s="4">
        <f t="shared" si="75"/>
        <v>3.4442983848660513E-2</v>
      </c>
      <c r="AE322" s="6" t="s">
        <v>32</v>
      </c>
      <c r="AF322" s="6" t="b">
        <f t="shared" si="76"/>
        <v>1</v>
      </c>
      <c r="AG322" s="6" t="b">
        <f t="shared" ref="AG322:AG385" si="94">IF(L322=1,U322&lt;=Z322,V322&lt;=Z322)</f>
        <v>1</v>
      </c>
    </row>
    <row r="323" spans="1:37" hidden="1" x14ac:dyDescent="0.25">
      <c r="A323" s="6">
        <v>322</v>
      </c>
      <c r="B323" s="6">
        <v>3</v>
      </c>
      <c r="C323" s="6">
        <v>4</v>
      </c>
      <c r="D323" s="6">
        <v>1</v>
      </c>
      <c r="E323" s="6">
        <v>2</v>
      </c>
      <c r="F323" s="6">
        <v>0.4</v>
      </c>
      <c r="G323" s="6">
        <v>200</v>
      </c>
      <c r="H323" s="6" t="b">
        <v>1</v>
      </c>
      <c r="I323" s="6">
        <v>0.5</v>
      </c>
      <c r="J323" s="6">
        <v>1</v>
      </c>
      <c r="K323" s="6">
        <v>0.2</v>
      </c>
      <c r="L323" s="6">
        <v>2</v>
      </c>
      <c r="M323" s="16" t="s">
        <v>23</v>
      </c>
      <c r="N323" s="6">
        <v>757.13044009999999</v>
      </c>
      <c r="O323" s="6">
        <v>121</v>
      </c>
      <c r="P323" s="5">
        <v>1.0520477313098584</v>
      </c>
      <c r="Q323" s="5">
        <v>0.98165494201058368</v>
      </c>
      <c r="R323" s="5">
        <v>0.96629732667955781</v>
      </c>
      <c r="S323" s="6">
        <v>3</v>
      </c>
      <c r="T323" s="6">
        <v>1</v>
      </c>
      <c r="U323" s="42">
        <v>1.1949786460633938</v>
      </c>
      <c r="V323" s="42">
        <v>1.150431982768594</v>
      </c>
      <c r="W323" s="6">
        <v>0.83683503742455145</v>
      </c>
      <c r="X323" s="42">
        <v>1.1926289971361621</v>
      </c>
      <c r="Y323" s="42">
        <v>1.1567009347728301</v>
      </c>
      <c r="Z323" s="6">
        <v>1.1988177400348801</v>
      </c>
      <c r="AA323" s="3">
        <f t="shared" si="82"/>
        <v>3.5381509647086418E-2</v>
      </c>
      <c r="AB323" s="4">
        <f t="shared" si="82"/>
        <v>5.4196826645318552E-3</v>
      </c>
      <c r="AC323" s="4">
        <f t="shared" si="82"/>
        <v>4.0361228942840111E-2</v>
      </c>
      <c r="AD323" s="4">
        <f t="shared" ref="AD323:AD386" si="95">IF(OR(Q323&gt;P323,Q323&gt;R323),-(ABS(P323-1)+ABS(Q323-1)+ABS(R323-1))/B323,(ABS(P323-1)+ABS(Q323-1)+ABS(R323-1))/B323)</f>
        <v>-3.4698487539905641E-2</v>
      </c>
      <c r="AE323" s="6" t="s">
        <v>32</v>
      </c>
      <c r="AF323" s="6" t="b">
        <f t="shared" si="76"/>
        <v>1</v>
      </c>
      <c r="AG323" s="6" t="b">
        <f t="shared" si="94"/>
        <v>1</v>
      </c>
      <c r="AJ323" t="str">
        <f>IF(R323=MIN(P323:R323),"W3","no")</f>
        <v>W3</v>
      </c>
    </row>
    <row r="324" spans="1:37" hidden="1" x14ac:dyDescent="0.25">
      <c r="A324" s="6">
        <v>323</v>
      </c>
      <c r="B324" s="6">
        <v>3</v>
      </c>
      <c r="C324" s="6">
        <v>4</v>
      </c>
      <c r="D324" s="6">
        <v>1</v>
      </c>
      <c r="E324" s="6">
        <v>2</v>
      </c>
      <c r="F324" s="6">
        <v>0.4</v>
      </c>
      <c r="G324" s="6">
        <v>200</v>
      </c>
      <c r="H324" s="6" t="b">
        <v>1</v>
      </c>
      <c r="I324" s="6">
        <v>0.5</v>
      </c>
      <c r="J324" s="6">
        <v>1</v>
      </c>
      <c r="K324" s="6">
        <v>0.2</v>
      </c>
      <c r="L324" s="6">
        <v>2</v>
      </c>
      <c r="M324" s="16" t="s">
        <v>24</v>
      </c>
      <c r="N324" s="6">
        <v>243.3661956</v>
      </c>
      <c r="O324" s="6">
        <v>38</v>
      </c>
      <c r="P324" s="5">
        <v>1.0140625267975452</v>
      </c>
      <c r="Q324" s="5">
        <v>0.97197603618415906</v>
      </c>
      <c r="R324" s="5">
        <v>1.0139614370182957</v>
      </c>
      <c r="S324" s="6">
        <v>2</v>
      </c>
      <c r="T324" s="6">
        <v>2</v>
      </c>
      <c r="U324" s="42">
        <v>1.1864917295541195</v>
      </c>
      <c r="V324" s="42">
        <v>1.1908360732029781</v>
      </c>
      <c r="W324" s="6">
        <v>0.84282087695275998</v>
      </c>
      <c r="X324" s="42">
        <v>1.1926289971361621</v>
      </c>
      <c r="Y324" s="42">
        <v>1.1926664312078501</v>
      </c>
      <c r="Z324" s="6">
        <v>1.1988177400348801</v>
      </c>
      <c r="AA324" s="3">
        <f t="shared" si="82"/>
        <v>1.5033375320315789E-3</v>
      </c>
      <c r="AB324" s="4">
        <f t="shared" si="82"/>
        <v>1.5346772215415472E-3</v>
      </c>
      <c r="AC324" s="4">
        <f t="shared" si="82"/>
        <v>6.6579485482669565E-3</v>
      </c>
      <c r="AD324" s="4">
        <f t="shared" si="95"/>
        <v>1.8682642543893919E-2</v>
      </c>
      <c r="AE324" s="6" t="s">
        <v>32</v>
      </c>
      <c r="AF324" s="6" t="b">
        <f t="shared" ref="AF324:AF387" si="96">IF(L324=1,U324&lt;=Y324,V324&lt;=Y324)</f>
        <v>1</v>
      </c>
      <c r="AG324" s="6" t="b">
        <f t="shared" si="94"/>
        <v>1</v>
      </c>
      <c r="AH324" s="61" t="str">
        <f t="shared" ref="AH324" si="97">IF(AA325&gt;AA324,"BA","WLA")</f>
        <v>BA</v>
      </c>
    </row>
    <row r="325" spans="1:37" hidden="1" x14ac:dyDescent="0.25">
      <c r="A325" s="6">
        <v>324</v>
      </c>
      <c r="B325" s="6">
        <v>3</v>
      </c>
      <c r="C325" s="6">
        <v>4</v>
      </c>
      <c r="D325" s="6">
        <v>1</v>
      </c>
      <c r="E325" s="6">
        <v>2</v>
      </c>
      <c r="F325" s="6">
        <v>0.4</v>
      </c>
      <c r="G325" s="6">
        <v>200</v>
      </c>
      <c r="H325" s="6" t="b">
        <v>1</v>
      </c>
      <c r="I325" s="6">
        <v>0.5</v>
      </c>
      <c r="J325" s="6">
        <v>1</v>
      </c>
      <c r="K325" s="6">
        <v>0.2</v>
      </c>
      <c r="L325" s="6">
        <v>2</v>
      </c>
      <c r="M325" s="16" t="s">
        <v>25</v>
      </c>
      <c r="N325" s="6">
        <v>18.071348400000002</v>
      </c>
      <c r="O325" s="6">
        <v>3</v>
      </c>
      <c r="P325" s="5">
        <v>1</v>
      </c>
      <c r="Q325" s="5">
        <v>1</v>
      </c>
      <c r="R325" s="5">
        <v>1</v>
      </c>
      <c r="S325" s="6">
        <v>3</v>
      </c>
      <c r="T325" s="6">
        <v>1</v>
      </c>
      <c r="U325" s="42">
        <v>1.2003173707033867</v>
      </c>
      <c r="V325" s="42">
        <v>1.1589186449174897</v>
      </c>
      <c r="W325" s="6">
        <v>0.83311299528557137</v>
      </c>
      <c r="X325" s="42">
        <v>1.1926289971361621</v>
      </c>
      <c r="Y325" s="42">
        <v>1.1926289971361601</v>
      </c>
      <c r="Z325" s="6">
        <v>1.1926289971361601</v>
      </c>
      <c r="AA325" s="3">
        <f t="shared" si="82"/>
        <v>2.8265581584566823E-2</v>
      </c>
      <c r="AB325" s="4">
        <f t="shared" si="82"/>
        <v>2.8265581584565269E-2</v>
      </c>
      <c r="AC325" s="4">
        <f t="shared" si="82"/>
        <v>2.8265581584565269E-2</v>
      </c>
      <c r="AD325" s="4">
        <f t="shared" si="95"/>
        <v>0</v>
      </c>
      <c r="AE325" s="6" t="s">
        <v>32</v>
      </c>
      <c r="AF325" s="6" t="b">
        <f t="shared" si="96"/>
        <v>1</v>
      </c>
      <c r="AG325" s="6" t="b">
        <f t="shared" si="94"/>
        <v>1</v>
      </c>
    </row>
    <row r="326" spans="1:37" hidden="1" x14ac:dyDescent="0.25">
      <c r="A326" s="6">
        <v>325</v>
      </c>
      <c r="B326" s="6">
        <v>3</v>
      </c>
      <c r="C326" s="6">
        <v>4</v>
      </c>
      <c r="D326" s="6">
        <v>1</v>
      </c>
      <c r="E326" s="6">
        <v>2</v>
      </c>
      <c r="F326" s="6">
        <v>0.4</v>
      </c>
      <c r="G326" s="6">
        <v>200</v>
      </c>
      <c r="H326" s="6" t="b">
        <v>1</v>
      </c>
      <c r="I326" s="6">
        <v>1</v>
      </c>
      <c r="J326" s="6">
        <v>0</v>
      </c>
      <c r="K326" s="6">
        <v>0.2</v>
      </c>
      <c r="L326" s="6">
        <v>1</v>
      </c>
      <c r="M326" s="16" t="s">
        <v>23</v>
      </c>
      <c r="N326" s="6">
        <v>582.98066879999999</v>
      </c>
      <c r="O326" s="6">
        <v>96</v>
      </c>
      <c r="P326" s="5">
        <v>0.81997285431755007</v>
      </c>
      <c r="Q326" s="5">
        <v>1.052561568638549</v>
      </c>
      <c r="R326" s="5">
        <v>1.127465577043901</v>
      </c>
      <c r="S326" s="6">
        <v>1</v>
      </c>
      <c r="T326" s="6">
        <v>3</v>
      </c>
      <c r="U326" s="42">
        <v>1.2276422538005156</v>
      </c>
      <c r="V326" s="42">
        <v>1.330748549069638</v>
      </c>
      <c r="W326" s="6">
        <v>0.81456955143423559</v>
      </c>
      <c r="X326" s="42">
        <v>1.2390647803268795</v>
      </c>
      <c r="Y326" s="42">
        <v>1.2455595217606299</v>
      </c>
      <c r="Z326" s="6">
        <v>1.2455595217606299</v>
      </c>
      <c r="AA326" s="3">
        <f t="shared" si="82"/>
        <v>9.2186677466132849E-3</v>
      </c>
      <c r="AB326" s="4">
        <f t="shared" si="82"/>
        <v>1.4384915090037476E-2</v>
      </c>
      <c r="AC326" s="4">
        <f t="shared" si="82"/>
        <v>1.4384915090037476E-2</v>
      </c>
      <c r="AD326" s="4">
        <f t="shared" si="95"/>
        <v>-0.12001809712163332</v>
      </c>
      <c r="AE326" s="6" t="s">
        <v>32</v>
      </c>
      <c r="AF326" s="6" t="b">
        <f t="shared" si="96"/>
        <v>1</v>
      </c>
      <c r="AG326" s="6" t="b">
        <f t="shared" si="94"/>
        <v>1</v>
      </c>
    </row>
    <row r="327" spans="1:37" hidden="1" x14ac:dyDescent="0.25">
      <c r="A327" s="6">
        <v>326</v>
      </c>
      <c r="B327" s="6">
        <v>3</v>
      </c>
      <c r="C327" s="6">
        <v>4</v>
      </c>
      <c r="D327" s="6">
        <v>1</v>
      </c>
      <c r="E327" s="6">
        <v>2</v>
      </c>
      <c r="F327" s="6">
        <v>0.4</v>
      </c>
      <c r="G327" s="6">
        <v>200</v>
      </c>
      <c r="H327" s="6" t="b">
        <v>1</v>
      </c>
      <c r="I327" s="6">
        <v>1</v>
      </c>
      <c r="J327" s="6">
        <v>0</v>
      </c>
      <c r="K327" s="6">
        <v>0.2</v>
      </c>
      <c r="L327" s="6">
        <v>2</v>
      </c>
      <c r="M327" s="16" t="s">
        <v>23</v>
      </c>
      <c r="N327" s="6">
        <v>824.97668590000001</v>
      </c>
      <c r="O327" s="6">
        <v>132</v>
      </c>
      <c r="P327" s="5">
        <v>0.96052835413704662</v>
      </c>
      <c r="Q327" s="5">
        <v>1.0206711246451743</v>
      </c>
      <c r="R327" s="5">
        <v>1.0188005212177791</v>
      </c>
      <c r="S327" s="6">
        <v>3</v>
      </c>
      <c r="T327" s="6">
        <v>1</v>
      </c>
      <c r="U327" s="42">
        <v>1.2479405748476544</v>
      </c>
      <c r="V327" s="42">
        <v>1.2610961316921592</v>
      </c>
      <c r="W327" s="6">
        <v>0.80132020719181885</v>
      </c>
      <c r="X327" s="42">
        <v>1.3177214794596384</v>
      </c>
      <c r="Y327" s="42">
        <v>1.3126014964488599</v>
      </c>
      <c r="Z327" s="6">
        <v>1.34263668327207</v>
      </c>
      <c r="AA327" s="3">
        <f t="shared" si="82"/>
        <v>4.2972167222089852E-2</v>
      </c>
      <c r="AB327" s="4">
        <f t="shared" si="82"/>
        <v>3.9239148283804703E-2</v>
      </c>
      <c r="AC327" s="4">
        <f t="shared" si="82"/>
        <v>6.0731657786373461E-2</v>
      </c>
      <c r="AD327" s="4">
        <f t="shared" si="95"/>
        <v>-2.631443057530225E-2</v>
      </c>
      <c r="AE327" s="6" t="s">
        <v>32</v>
      </c>
      <c r="AF327" s="6" t="b">
        <f t="shared" si="96"/>
        <v>1</v>
      </c>
      <c r="AG327" s="6" t="b">
        <f t="shared" si="94"/>
        <v>1</v>
      </c>
      <c r="AJ327" t="str">
        <f>IF(R327=MIN(P327:R327),"W3","no")</f>
        <v>no</v>
      </c>
      <c r="AK327" t="str">
        <f>IF(AB327&gt;AB326,"YES","NO")</f>
        <v>YES</v>
      </c>
    </row>
    <row r="328" spans="1:37" hidden="1" x14ac:dyDescent="0.25">
      <c r="A328" s="6">
        <v>327</v>
      </c>
      <c r="B328" s="6">
        <v>3</v>
      </c>
      <c r="C328" s="6">
        <v>4</v>
      </c>
      <c r="D328" s="6">
        <v>1</v>
      </c>
      <c r="E328" s="6">
        <v>2</v>
      </c>
      <c r="F328" s="6">
        <v>0.4</v>
      </c>
      <c r="G328" s="6">
        <v>200</v>
      </c>
      <c r="H328" s="6" t="b">
        <v>1</v>
      </c>
      <c r="I328" s="6">
        <v>1</v>
      </c>
      <c r="J328" s="6">
        <v>0</v>
      </c>
      <c r="K328" s="6">
        <v>0.2</v>
      </c>
      <c r="L328" s="6">
        <v>2</v>
      </c>
      <c r="M328" s="16" t="s">
        <v>24</v>
      </c>
      <c r="N328" s="6">
        <v>294.71362620000002</v>
      </c>
      <c r="O328" s="6">
        <v>44</v>
      </c>
      <c r="P328" s="5">
        <v>0.90912240676745537</v>
      </c>
      <c r="Q328" s="5">
        <v>1.0270710340288354</v>
      </c>
      <c r="R328" s="5">
        <v>1.0638065592037089</v>
      </c>
      <c r="S328" s="6">
        <v>2</v>
      </c>
      <c r="T328" s="6">
        <v>2</v>
      </c>
      <c r="U328" s="42">
        <v>1.2281285844301668</v>
      </c>
      <c r="V328" s="42">
        <v>1.2921396630996762</v>
      </c>
      <c r="W328" s="6">
        <v>0.81424698739015589</v>
      </c>
      <c r="X328" s="42">
        <v>1.3177214794596384</v>
      </c>
      <c r="Y328" s="42">
        <v>1.32950047791658</v>
      </c>
      <c r="Z328" s="6">
        <v>1.34263668327207</v>
      </c>
      <c r="AA328" s="3">
        <f t="shared" si="82"/>
        <v>1.9413674861285979E-2</v>
      </c>
      <c r="AB328" s="4">
        <f t="shared" si="82"/>
        <v>2.8101392543649739E-2</v>
      </c>
      <c r="AC328" s="4">
        <f t="shared" si="82"/>
        <v>3.76103385238441E-2</v>
      </c>
      <c r="AD328" s="4">
        <f t="shared" si="95"/>
        <v>-6.0585062155029644E-2</v>
      </c>
      <c r="AE328" s="6" t="s">
        <v>32</v>
      </c>
      <c r="AF328" s="6" t="b">
        <f t="shared" si="96"/>
        <v>1</v>
      </c>
      <c r="AG328" s="6" t="b">
        <f t="shared" si="94"/>
        <v>1</v>
      </c>
      <c r="AH328" s="61" t="str">
        <f t="shared" ref="AH328" si="98">IF(AA329&gt;AA328,"BA","WLA")</f>
        <v>BA</v>
      </c>
    </row>
    <row r="329" spans="1:37" hidden="1" x14ac:dyDescent="0.25">
      <c r="A329" s="6">
        <v>328</v>
      </c>
      <c r="B329" s="6">
        <v>3</v>
      </c>
      <c r="C329" s="6">
        <v>4</v>
      </c>
      <c r="D329" s="6">
        <v>1</v>
      </c>
      <c r="E329" s="6">
        <v>2</v>
      </c>
      <c r="F329" s="6">
        <v>0.4</v>
      </c>
      <c r="G329" s="6">
        <v>200</v>
      </c>
      <c r="H329" s="6" t="b">
        <v>1</v>
      </c>
      <c r="I329" s="6">
        <v>1</v>
      </c>
      <c r="J329" s="6">
        <v>0</v>
      </c>
      <c r="K329" s="6">
        <v>0.2</v>
      </c>
      <c r="L329" s="6">
        <v>2</v>
      </c>
      <c r="M329" s="16" t="s">
        <v>25</v>
      </c>
      <c r="N329" s="6">
        <v>18.230704500000002</v>
      </c>
      <c r="O329" s="6">
        <v>3</v>
      </c>
      <c r="P329" s="5">
        <v>1</v>
      </c>
      <c r="Q329" s="5">
        <v>1</v>
      </c>
      <c r="R329" s="5">
        <v>1</v>
      </c>
      <c r="S329" s="6">
        <v>3</v>
      </c>
      <c r="T329" s="6">
        <v>1</v>
      </c>
      <c r="U329" s="42">
        <v>1.2484711567257083</v>
      </c>
      <c r="V329" s="42">
        <v>1.2659146266253749</v>
      </c>
      <c r="W329" s="6">
        <v>0.80097965789024794</v>
      </c>
      <c r="X329" s="42">
        <v>1.3177214794596384</v>
      </c>
      <c r="Y329" s="42">
        <v>1.3177214794596399</v>
      </c>
      <c r="Z329" s="6">
        <v>1.3177214794596399</v>
      </c>
      <c r="AA329" s="3">
        <f t="shared" si="82"/>
        <v>3.9315480275473713E-2</v>
      </c>
      <c r="AB329" s="4">
        <f t="shared" si="82"/>
        <v>3.9315480275474823E-2</v>
      </c>
      <c r="AC329" s="4">
        <f t="shared" si="82"/>
        <v>3.9315480275474823E-2</v>
      </c>
      <c r="AD329" s="4">
        <f t="shared" si="95"/>
        <v>0</v>
      </c>
      <c r="AE329" s="6" t="s">
        <v>32</v>
      </c>
      <c r="AF329" s="6" t="b">
        <f t="shared" si="96"/>
        <v>1</v>
      </c>
      <c r="AG329" s="6" t="b">
        <f t="shared" si="94"/>
        <v>1</v>
      </c>
    </row>
    <row r="330" spans="1:37" hidden="1" x14ac:dyDescent="0.25">
      <c r="A330" s="6">
        <v>329</v>
      </c>
      <c r="B330" s="6">
        <v>3</v>
      </c>
      <c r="C330" s="6">
        <v>4</v>
      </c>
      <c r="D330" s="6">
        <v>1</v>
      </c>
      <c r="E330" s="6">
        <v>2</v>
      </c>
      <c r="F330" s="6">
        <v>0.4</v>
      </c>
      <c r="G330" s="6">
        <v>200</v>
      </c>
      <c r="H330" s="6" t="b">
        <v>1</v>
      </c>
      <c r="I330" s="6">
        <v>1</v>
      </c>
      <c r="J330" s="6">
        <v>1</v>
      </c>
      <c r="K330" s="6">
        <v>0.2</v>
      </c>
      <c r="L330" s="6">
        <v>1</v>
      </c>
      <c r="M330" s="16" t="s">
        <v>23</v>
      </c>
      <c r="N330" s="6">
        <v>584.49649929999998</v>
      </c>
      <c r="O330" s="6">
        <v>96</v>
      </c>
      <c r="P330" s="5">
        <v>0.92803674294498861</v>
      </c>
      <c r="Q330" s="5">
        <v>1.0014319261434528</v>
      </c>
      <c r="R330" s="5">
        <v>1.0705313309115585</v>
      </c>
      <c r="S330" s="6">
        <v>1</v>
      </c>
      <c r="T330" s="6">
        <v>3</v>
      </c>
      <c r="U330" s="42">
        <v>1.1739229791552634</v>
      </c>
      <c r="V330" s="42">
        <v>1.2192752588709288</v>
      </c>
      <c r="W330" s="6">
        <v>0.851844642073183</v>
      </c>
      <c r="X330" s="42">
        <v>1.1836142476907741</v>
      </c>
      <c r="Y330" s="42">
        <v>1.18491037928187</v>
      </c>
      <c r="Z330" s="6">
        <v>1.18491037928187</v>
      </c>
      <c r="AA330" s="3">
        <f t="shared" si="82"/>
        <v>8.187860660192503E-3</v>
      </c>
      <c r="AB330" s="4">
        <f t="shared" si="82"/>
        <v>9.272768910392748E-3</v>
      </c>
      <c r="AC330" s="4">
        <f t="shared" si="82"/>
        <v>9.272768910392748E-3</v>
      </c>
      <c r="AD330" s="4">
        <f t="shared" si="95"/>
        <v>-4.7975504703340888E-2</v>
      </c>
      <c r="AE330" s="6" t="s">
        <v>32</v>
      </c>
      <c r="AF330" s="6" t="b">
        <f t="shared" si="96"/>
        <v>1</v>
      </c>
      <c r="AG330" s="6" t="b">
        <f t="shared" si="94"/>
        <v>1</v>
      </c>
    </row>
    <row r="331" spans="1:37" hidden="1" x14ac:dyDescent="0.25">
      <c r="A331" s="6">
        <v>330</v>
      </c>
      <c r="B331" s="6">
        <v>3</v>
      </c>
      <c r="C331" s="6">
        <v>4</v>
      </c>
      <c r="D331" s="6">
        <v>1</v>
      </c>
      <c r="E331" s="6">
        <v>2</v>
      </c>
      <c r="F331" s="6">
        <v>0.4</v>
      </c>
      <c r="G331" s="6">
        <v>200</v>
      </c>
      <c r="H331" s="6" t="b">
        <v>1</v>
      </c>
      <c r="I331" s="6">
        <v>1</v>
      </c>
      <c r="J331" s="6">
        <v>1</v>
      </c>
      <c r="K331" s="6">
        <v>0.2</v>
      </c>
      <c r="L331" s="6">
        <v>2</v>
      </c>
      <c r="M331" s="16" t="s">
        <v>23</v>
      </c>
      <c r="N331" s="6">
        <v>785.73360360000004</v>
      </c>
      <c r="O331" s="6">
        <v>127</v>
      </c>
      <c r="P331" s="5">
        <v>1.0415360736504802</v>
      </c>
      <c r="Q331" s="5">
        <v>0.97938615595303047</v>
      </c>
      <c r="R331" s="5">
        <v>0.97907777039648936</v>
      </c>
      <c r="S331" s="6">
        <v>3</v>
      </c>
      <c r="T331" s="6">
        <v>1</v>
      </c>
      <c r="U331" s="42">
        <v>1.2097451296093329</v>
      </c>
      <c r="V331" s="42">
        <v>1.1788211030963365</v>
      </c>
      <c r="W331" s="6">
        <v>0.8266203975732751</v>
      </c>
      <c r="X331" s="42">
        <v>1.1976057344598052</v>
      </c>
      <c r="Y331" s="42">
        <v>1.18552968393527</v>
      </c>
      <c r="Z331" s="6">
        <v>1.20821293096617</v>
      </c>
      <c r="AA331" s="3">
        <f t="shared" si="82"/>
        <v>1.5685154824297665E-2</v>
      </c>
      <c r="AB331" s="4">
        <f t="shared" si="82"/>
        <v>5.6587202579905238E-3</v>
      </c>
      <c r="AC331" s="4">
        <f t="shared" si="82"/>
        <v>2.432669533368581E-2</v>
      </c>
      <c r="AD331" s="4">
        <f t="shared" si="95"/>
        <v>-2.7690715766986784E-2</v>
      </c>
      <c r="AE331" s="6" t="s">
        <v>32</v>
      </c>
      <c r="AF331" s="6" t="b">
        <f t="shared" si="96"/>
        <v>1</v>
      </c>
      <c r="AG331" s="6" t="b">
        <f t="shared" si="94"/>
        <v>1</v>
      </c>
      <c r="AJ331" t="str">
        <f>IF(R331=MIN(P331:R331),"W3","no")</f>
        <v>W3</v>
      </c>
    </row>
    <row r="332" spans="1:37" hidden="1" x14ac:dyDescent="0.25">
      <c r="A332" s="6">
        <v>331</v>
      </c>
      <c r="B332" s="6">
        <v>3</v>
      </c>
      <c r="C332" s="6">
        <v>4</v>
      </c>
      <c r="D332" s="6">
        <v>1</v>
      </c>
      <c r="E332" s="6">
        <v>2</v>
      </c>
      <c r="F332" s="6">
        <v>0.4</v>
      </c>
      <c r="G332" s="6">
        <v>200</v>
      </c>
      <c r="H332" s="6" t="b">
        <v>1</v>
      </c>
      <c r="I332" s="6">
        <v>1</v>
      </c>
      <c r="J332" s="6">
        <v>1</v>
      </c>
      <c r="K332" s="6">
        <v>0.2</v>
      </c>
      <c r="L332" s="6">
        <v>2</v>
      </c>
      <c r="M332" s="16" t="s">
        <v>24</v>
      </c>
      <c r="N332" s="6">
        <v>303.41136899999998</v>
      </c>
      <c r="O332" s="6">
        <v>44</v>
      </c>
      <c r="P332" s="5">
        <v>0.99667869081561833</v>
      </c>
      <c r="Q332" s="5">
        <v>0.98581496041680439</v>
      </c>
      <c r="R332" s="5">
        <v>1.0175063487675773</v>
      </c>
      <c r="S332" s="6">
        <v>2</v>
      </c>
      <c r="T332" s="6">
        <v>2</v>
      </c>
      <c r="U332" s="42">
        <v>1.1827207530798858</v>
      </c>
      <c r="V332" s="42">
        <v>1.1966745432002472</v>
      </c>
      <c r="W332" s="6">
        <v>0.84550811964356887</v>
      </c>
      <c r="X332" s="42">
        <v>1.1976057344598052</v>
      </c>
      <c r="Y332" s="42">
        <v>1.2006395891494701</v>
      </c>
      <c r="Z332" s="6">
        <v>1.20821293096617</v>
      </c>
      <c r="AA332" s="3">
        <f t="shared" si="82"/>
        <v>7.7754408881314241E-4</v>
      </c>
      <c r="AB332" s="4">
        <f t="shared" si="82"/>
        <v>3.3024447844766103E-3</v>
      </c>
      <c r="AC332" s="4">
        <f t="shared" si="82"/>
        <v>9.5499621550118041E-3</v>
      </c>
      <c r="AD332" s="4">
        <f t="shared" si="95"/>
        <v>1.1670899178384856E-2</v>
      </c>
      <c r="AE332" s="6" t="s">
        <v>32</v>
      </c>
      <c r="AF332" s="6" t="b">
        <f t="shared" si="96"/>
        <v>1</v>
      </c>
      <c r="AG332" s="6" t="b">
        <f t="shared" si="94"/>
        <v>1</v>
      </c>
      <c r="AH332" s="61" t="str">
        <f t="shared" ref="AH332" si="99">IF(AA333&gt;AA332,"BA","WLA")</f>
        <v>BA</v>
      </c>
    </row>
    <row r="333" spans="1:37" hidden="1" x14ac:dyDescent="0.25">
      <c r="A333" s="6">
        <v>332</v>
      </c>
      <c r="B333" s="6">
        <v>3</v>
      </c>
      <c r="C333" s="6">
        <v>4</v>
      </c>
      <c r="D333" s="6">
        <v>1</v>
      </c>
      <c r="E333" s="6">
        <v>2</v>
      </c>
      <c r="F333" s="6">
        <v>0.4</v>
      </c>
      <c r="G333" s="6">
        <v>200</v>
      </c>
      <c r="H333" s="6" t="b">
        <v>1</v>
      </c>
      <c r="I333" s="6">
        <v>1</v>
      </c>
      <c r="J333" s="6">
        <v>1</v>
      </c>
      <c r="K333" s="6">
        <v>0.2</v>
      </c>
      <c r="L333" s="6">
        <v>2</v>
      </c>
      <c r="M333" s="16" t="s">
        <v>25</v>
      </c>
      <c r="N333" s="6">
        <v>19.487512500000001</v>
      </c>
      <c r="O333" s="6">
        <v>3</v>
      </c>
      <c r="P333" s="5">
        <v>1</v>
      </c>
      <c r="Q333" s="5">
        <v>1</v>
      </c>
      <c r="R333" s="5">
        <v>1</v>
      </c>
      <c r="S333" s="6">
        <v>3</v>
      </c>
      <c r="T333" s="6">
        <v>1</v>
      </c>
      <c r="U333" s="42">
        <v>1.2129221275121238</v>
      </c>
      <c r="V333" s="42">
        <v>1.1834283045516205</v>
      </c>
      <c r="W333" s="6">
        <v>0.82445523691709921</v>
      </c>
      <c r="X333" s="42">
        <v>1.1976057344598052</v>
      </c>
      <c r="Y333" s="42">
        <v>1.1976057344598099</v>
      </c>
      <c r="Z333" s="6">
        <v>1.1976057344598099</v>
      </c>
      <c r="AA333" s="3">
        <f t="shared" si="82"/>
        <v>1.1838144641633352E-2</v>
      </c>
      <c r="AB333" s="4">
        <f t="shared" si="82"/>
        <v>1.1838144641637238E-2</v>
      </c>
      <c r="AC333" s="4">
        <f t="shared" si="82"/>
        <v>1.1838144641637238E-2</v>
      </c>
      <c r="AD333" s="4">
        <f t="shared" si="95"/>
        <v>0</v>
      </c>
      <c r="AE333" s="6" t="s">
        <v>32</v>
      </c>
      <c r="AF333" s="6" t="b">
        <f t="shared" si="96"/>
        <v>1</v>
      </c>
      <c r="AG333" s="6" t="b">
        <f t="shared" si="94"/>
        <v>1</v>
      </c>
    </row>
    <row r="334" spans="1:37" hidden="1" x14ac:dyDescent="0.25">
      <c r="A334" s="6">
        <v>333</v>
      </c>
      <c r="B334" s="6">
        <v>3</v>
      </c>
      <c r="C334" s="6">
        <v>4</v>
      </c>
      <c r="D334" s="6">
        <v>1</v>
      </c>
      <c r="E334" s="6">
        <v>2</v>
      </c>
      <c r="F334" s="6">
        <v>0.4</v>
      </c>
      <c r="G334" s="6">
        <v>200</v>
      </c>
      <c r="H334" s="6" t="b">
        <v>1</v>
      </c>
      <c r="I334" s="6">
        <v>0</v>
      </c>
      <c r="J334" s="6">
        <v>0</v>
      </c>
      <c r="K334" s="6">
        <v>0.2</v>
      </c>
      <c r="L334" s="6">
        <v>1</v>
      </c>
      <c r="M334" s="16" t="s">
        <v>23</v>
      </c>
      <c r="N334" s="6">
        <v>615.72403580000002</v>
      </c>
      <c r="O334" s="6">
        <v>96</v>
      </c>
      <c r="P334" s="5">
        <v>1.1254418574162059</v>
      </c>
      <c r="Q334" s="5">
        <v>1.0511105762526884</v>
      </c>
      <c r="R334" s="5">
        <v>0.82344756633110527</v>
      </c>
      <c r="S334" s="6">
        <v>3</v>
      </c>
      <c r="T334" s="6">
        <v>1</v>
      </c>
      <c r="U334" s="42">
        <v>1.2219571659069883</v>
      </c>
      <c r="V334" s="42">
        <v>1.2970136968647823</v>
      </c>
      <c r="W334" s="6">
        <v>0.81835929106218519</v>
      </c>
      <c r="X334" s="42">
        <v>1.2346049910163921</v>
      </c>
      <c r="Y334" s="42">
        <v>1.2407198877796899</v>
      </c>
      <c r="Z334" s="6">
        <v>1.2407198877796899</v>
      </c>
      <c r="AA334" s="3">
        <f t="shared" si="82"/>
        <v>1.0244430568024376E-2</v>
      </c>
      <c r="AB334" s="4">
        <f t="shared" si="82"/>
        <v>1.512244790907491E-2</v>
      </c>
      <c r="AC334" s="4">
        <f t="shared" si="82"/>
        <v>1.512244790907491E-2</v>
      </c>
      <c r="AD334" s="4">
        <f t="shared" si="95"/>
        <v>-0.1177016224459297</v>
      </c>
      <c r="AE334" s="6" t="s">
        <v>32</v>
      </c>
      <c r="AF334" s="6" t="b">
        <f t="shared" si="96"/>
        <v>1</v>
      </c>
      <c r="AG334" s="6" t="b">
        <f t="shared" si="94"/>
        <v>1</v>
      </c>
    </row>
    <row r="335" spans="1:37" hidden="1" x14ac:dyDescent="0.25">
      <c r="A335" s="6">
        <v>334</v>
      </c>
      <c r="B335" s="6">
        <v>3</v>
      </c>
      <c r="C335" s="6">
        <v>4</v>
      </c>
      <c r="D335" s="6">
        <v>1</v>
      </c>
      <c r="E335" s="6">
        <v>2</v>
      </c>
      <c r="F335" s="6">
        <v>0.4</v>
      </c>
      <c r="G335" s="6">
        <v>200</v>
      </c>
      <c r="H335" s="6" t="b">
        <v>1</v>
      </c>
      <c r="I335" s="6">
        <v>0</v>
      </c>
      <c r="J335" s="6">
        <v>0</v>
      </c>
      <c r="K335" s="6">
        <v>0.2</v>
      </c>
      <c r="L335" s="6">
        <v>2</v>
      </c>
      <c r="M335" s="16" t="s">
        <v>23</v>
      </c>
      <c r="N335" s="6">
        <v>835.50564929999996</v>
      </c>
      <c r="O335" s="6">
        <v>133</v>
      </c>
      <c r="P335" s="5">
        <v>1.1059578743913641</v>
      </c>
      <c r="Q335" s="5">
        <v>1.0716244170161462</v>
      </c>
      <c r="R335" s="5">
        <v>0.82241770859248986</v>
      </c>
      <c r="S335" s="6">
        <v>3</v>
      </c>
      <c r="T335" s="6">
        <v>1</v>
      </c>
      <c r="U335" s="42">
        <v>1.2225657745046754</v>
      </c>
      <c r="V335" s="42">
        <v>1.2951874191950519</v>
      </c>
      <c r="W335" s="6">
        <v>0.81795190152869424</v>
      </c>
      <c r="X335" s="42">
        <v>1.3703063238211677</v>
      </c>
      <c r="Y335" s="42">
        <v>1.3500122540419699</v>
      </c>
      <c r="Z335" s="6">
        <v>1.40017898411597</v>
      </c>
      <c r="AA335" s="3">
        <f t="shared" si="82"/>
        <v>5.4819060030784184E-2</v>
      </c>
      <c r="AB335" s="4">
        <f t="shared" si="82"/>
        <v>4.0610620150129062E-2</v>
      </c>
      <c r="AC335" s="4">
        <f t="shared" si="82"/>
        <v>7.498438850459288E-2</v>
      </c>
      <c r="AD335" s="4">
        <f t="shared" si="95"/>
        <v>-0.11838819427167346</v>
      </c>
      <c r="AE335" s="6" t="s">
        <v>32</v>
      </c>
      <c r="AF335" s="6" t="b">
        <f t="shared" si="96"/>
        <v>1</v>
      </c>
      <c r="AG335" s="6" t="b">
        <f t="shared" si="94"/>
        <v>1</v>
      </c>
      <c r="AJ335" t="str">
        <f>IF(R335=MIN(P335:R335),"W3","no")</f>
        <v>W3</v>
      </c>
      <c r="AK335" t="str">
        <f>IF(AB335&gt;AB334,"YES","NO")</f>
        <v>YES</v>
      </c>
    </row>
    <row r="336" spans="1:37" hidden="1" x14ac:dyDescent="0.25">
      <c r="A336" s="6">
        <v>335</v>
      </c>
      <c r="B336" s="6">
        <v>3</v>
      </c>
      <c r="C336" s="6">
        <v>4</v>
      </c>
      <c r="D336" s="6">
        <v>1</v>
      </c>
      <c r="E336" s="6">
        <v>2</v>
      </c>
      <c r="F336" s="6">
        <v>0.4</v>
      </c>
      <c r="G336" s="6">
        <v>200</v>
      </c>
      <c r="H336" s="6" t="b">
        <v>1</v>
      </c>
      <c r="I336" s="6">
        <v>0</v>
      </c>
      <c r="J336" s="6">
        <v>0</v>
      </c>
      <c r="K336" s="6">
        <v>0.2</v>
      </c>
      <c r="L336" s="6">
        <v>2</v>
      </c>
      <c r="M336" s="16" t="s">
        <v>24</v>
      </c>
      <c r="N336" s="6">
        <v>341.0569438</v>
      </c>
      <c r="O336" s="6">
        <v>50</v>
      </c>
      <c r="P336" s="5">
        <v>1.075564709518307</v>
      </c>
      <c r="Q336" s="5">
        <v>1.046808251415013</v>
      </c>
      <c r="R336" s="5">
        <v>0.87762703906668005</v>
      </c>
      <c r="S336" s="6">
        <v>2</v>
      </c>
      <c r="T336" s="6">
        <v>2</v>
      </c>
      <c r="U336" s="42">
        <v>1.2239797483817929</v>
      </c>
      <c r="V336" s="42">
        <v>1.3302976981361203</v>
      </c>
      <c r="W336" s="6">
        <v>0.81700698179204889</v>
      </c>
      <c r="X336" s="42">
        <v>1.3703063238211677</v>
      </c>
      <c r="Y336" s="42">
        <v>1.38671930330815</v>
      </c>
      <c r="Z336" s="6">
        <v>1.40017898411597</v>
      </c>
      <c r="AA336" s="3">
        <f t="shared" si="82"/>
        <v>2.9196848171495926E-2</v>
      </c>
      <c r="AB336" s="4">
        <f t="shared" si="82"/>
        <v>4.0687113129117436E-2</v>
      </c>
      <c r="AC336" s="4">
        <f t="shared" si="82"/>
        <v>4.9908823637979771E-2</v>
      </c>
      <c r="AD336" s="4">
        <f t="shared" si="95"/>
        <v>-8.158197395554663E-2</v>
      </c>
      <c r="AE336" s="6" t="s">
        <v>32</v>
      </c>
      <c r="AF336" s="6" t="b">
        <f t="shared" si="96"/>
        <v>1</v>
      </c>
      <c r="AG336" s="6" t="b">
        <f t="shared" si="94"/>
        <v>1</v>
      </c>
      <c r="AH336" s="61" t="str">
        <f t="shared" ref="AH336" si="100">IF(AA337&gt;AA336,"BA","WLA")</f>
        <v>WLA</v>
      </c>
    </row>
    <row r="337" spans="1:37" hidden="1" x14ac:dyDescent="0.25">
      <c r="A337" s="6">
        <v>336</v>
      </c>
      <c r="B337" s="6">
        <v>3</v>
      </c>
      <c r="C337" s="6">
        <v>4</v>
      </c>
      <c r="D337" s="6">
        <v>1</v>
      </c>
      <c r="E337" s="6">
        <v>2</v>
      </c>
      <c r="F337" s="6">
        <v>0.4</v>
      </c>
      <c r="G337" s="6">
        <v>200</v>
      </c>
      <c r="H337" s="6" t="b">
        <v>1</v>
      </c>
      <c r="I337" s="6">
        <v>0</v>
      </c>
      <c r="J337" s="6">
        <v>0</v>
      </c>
      <c r="K337" s="6">
        <v>0.2</v>
      </c>
      <c r="L337" s="6">
        <v>2</v>
      </c>
      <c r="M337" s="16" t="s">
        <v>25</v>
      </c>
      <c r="N337" s="6">
        <v>19.826147500000001</v>
      </c>
      <c r="O337" s="6">
        <v>3</v>
      </c>
      <c r="P337" s="5">
        <v>1</v>
      </c>
      <c r="Q337" s="5">
        <v>1</v>
      </c>
      <c r="R337" s="5">
        <v>1</v>
      </c>
      <c r="S337" s="6">
        <v>2</v>
      </c>
      <c r="T337" s="6">
        <v>2</v>
      </c>
      <c r="U337" s="42">
        <v>1.2346049910163921</v>
      </c>
      <c r="V337" s="42">
        <v>1.3703063238211677</v>
      </c>
      <c r="W337" s="6">
        <v>0.809975666125201</v>
      </c>
      <c r="X337" s="42">
        <v>1.3703063238211677</v>
      </c>
      <c r="Y337" s="42">
        <v>1.3703063238211699</v>
      </c>
      <c r="Z337" s="6">
        <v>1.3703063238211699</v>
      </c>
      <c r="AA337" s="3">
        <f t="shared" si="82"/>
        <v>0</v>
      </c>
      <c r="AB337" s="4">
        <f t="shared" si="82"/>
        <v>1.6653345369377348E-15</v>
      </c>
      <c r="AC337" s="4">
        <f t="shared" si="82"/>
        <v>1.6653345369377348E-15</v>
      </c>
      <c r="AD337" s="4">
        <f t="shared" si="95"/>
        <v>0</v>
      </c>
      <c r="AE337" s="6" t="s">
        <v>32</v>
      </c>
      <c r="AF337" s="6" t="b">
        <f t="shared" si="96"/>
        <v>1</v>
      </c>
      <c r="AG337" s="6" t="b">
        <f t="shared" si="94"/>
        <v>1</v>
      </c>
    </row>
    <row r="338" spans="1:37" hidden="1" x14ac:dyDescent="0.25">
      <c r="A338" s="6">
        <v>337</v>
      </c>
      <c r="B338" s="6">
        <v>3</v>
      </c>
      <c r="C338" s="6">
        <v>4</v>
      </c>
      <c r="D338" s="6">
        <v>1</v>
      </c>
      <c r="E338" s="6">
        <v>2</v>
      </c>
      <c r="F338" s="6">
        <v>0.4</v>
      </c>
      <c r="G338" s="6">
        <v>200</v>
      </c>
      <c r="H338" s="6" t="b">
        <v>1</v>
      </c>
      <c r="I338" s="6">
        <v>0</v>
      </c>
      <c r="J338" s="6">
        <v>1</v>
      </c>
      <c r="K338" s="6">
        <v>0.2</v>
      </c>
      <c r="L338" s="6">
        <v>1</v>
      </c>
      <c r="M338" s="16" t="s">
        <v>23</v>
      </c>
      <c r="N338" s="6">
        <v>605.37569129999997</v>
      </c>
      <c r="O338" s="6">
        <v>96</v>
      </c>
      <c r="P338" s="5">
        <v>1.0691229167438465</v>
      </c>
      <c r="Q338" s="5">
        <v>0.9992803116343788</v>
      </c>
      <c r="R338" s="5">
        <v>0.93159677162177479</v>
      </c>
      <c r="S338" s="6">
        <v>3</v>
      </c>
      <c r="T338" s="6">
        <v>1</v>
      </c>
      <c r="U338" s="42">
        <v>1.1679075402011319</v>
      </c>
      <c r="V338" s="42">
        <v>1.1053237394743076</v>
      </c>
      <c r="W338" s="6">
        <v>0.856232163573312</v>
      </c>
      <c r="X338" s="42">
        <v>1.1786932479499261</v>
      </c>
      <c r="Y338" s="42">
        <v>1.1796095668585</v>
      </c>
      <c r="Z338" s="6">
        <v>1.1796095668585</v>
      </c>
      <c r="AA338" s="3">
        <f t="shared" si="82"/>
        <v>9.1505637854069066E-3</v>
      </c>
      <c r="AB338" s="4">
        <f t="shared" si="82"/>
        <v>9.9202541130051225E-3</v>
      </c>
      <c r="AC338" s="4">
        <f t="shared" si="82"/>
        <v>9.9202541130051225E-3</v>
      </c>
      <c r="AD338" s="4">
        <f t="shared" si="95"/>
        <v>-4.6081944495897642E-2</v>
      </c>
      <c r="AE338" s="6" t="s">
        <v>32</v>
      </c>
      <c r="AF338" s="6" t="b">
        <f t="shared" si="96"/>
        <v>1</v>
      </c>
      <c r="AG338" s="6" t="b">
        <f t="shared" si="94"/>
        <v>1</v>
      </c>
    </row>
    <row r="339" spans="1:37" hidden="1" x14ac:dyDescent="0.25">
      <c r="A339" s="6">
        <v>338</v>
      </c>
      <c r="B339" s="6">
        <v>3</v>
      </c>
      <c r="C339" s="6">
        <v>4</v>
      </c>
      <c r="D339" s="6">
        <v>1</v>
      </c>
      <c r="E339" s="6">
        <v>2</v>
      </c>
      <c r="F339" s="6">
        <v>0.4</v>
      </c>
      <c r="G339" s="6">
        <v>200</v>
      </c>
      <c r="H339" s="6" t="b">
        <v>1</v>
      </c>
      <c r="I339" s="6">
        <v>0</v>
      </c>
      <c r="J339" s="6">
        <v>1</v>
      </c>
      <c r="K339" s="6">
        <v>0.2</v>
      </c>
      <c r="L339" s="6">
        <v>2</v>
      </c>
      <c r="M339" s="16" t="s">
        <v>23</v>
      </c>
      <c r="N339" s="6">
        <v>798.65894879999996</v>
      </c>
      <c r="O339" s="6">
        <v>127</v>
      </c>
      <c r="P339" s="5">
        <v>1.0485783630244956</v>
      </c>
      <c r="Q339" s="5">
        <v>1.016113033963906</v>
      </c>
      <c r="R339" s="5">
        <v>0.93530860301159835</v>
      </c>
      <c r="S339" s="6">
        <v>3</v>
      </c>
      <c r="T339" s="6">
        <v>1</v>
      </c>
      <c r="U339" s="42">
        <v>1.1685329918960219</v>
      </c>
      <c r="V339" s="42">
        <v>1.1036407645544095</v>
      </c>
      <c r="W339" s="6">
        <v>0.85577386940306577</v>
      </c>
      <c r="X339" s="42">
        <v>1.1647556196229971</v>
      </c>
      <c r="Y339" s="42">
        <v>1.1195588888579</v>
      </c>
      <c r="Z339" s="6">
        <v>1.17634635840865</v>
      </c>
      <c r="AA339" s="3">
        <f t="shared" si="82"/>
        <v>5.2470109642715479E-2</v>
      </c>
      <c r="AB339" s="4">
        <f t="shared" si="82"/>
        <v>1.4218210816698607E-2</v>
      </c>
      <c r="AC339" s="4">
        <f t="shared" si="82"/>
        <v>6.1806281232166915E-2</v>
      </c>
      <c r="AD339" s="4">
        <f t="shared" si="95"/>
        <v>-4.312759799226773E-2</v>
      </c>
      <c r="AE339" s="6" t="s">
        <v>32</v>
      </c>
      <c r="AF339" s="6" t="b">
        <f t="shared" si="96"/>
        <v>1</v>
      </c>
      <c r="AG339" s="6" t="b">
        <f t="shared" si="94"/>
        <v>1</v>
      </c>
      <c r="AJ339" t="str">
        <f>IF(R339=MIN(P339:R339),"W3","no")</f>
        <v>W3</v>
      </c>
    </row>
    <row r="340" spans="1:37" hidden="1" x14ac:dyDescent="0.25">
      <c r="A340" s="6">
        <v>339</v>
      </c>
      <c r="B340" s="6">
        <v>3</v>
      </c>
      <c r="C340" s="6">
        <v>4</v>
      </c>
      <c r="D340" s="6">
        <v>1</v>
      </c>
      <c r="E340" s="6">
        <v>2</v>
      </c>
      <c r="F340" s="6">
        <v>0.4</v>
      </c>
      <c r="G340" s="6">
        <v>200</v>
      </c>
      <c r="H340" s="6" t="b">
        <v>1</v>
      </c>
      <c r="I340" s="6">
        <v>0</v>
      </c>
      <c r="J340" s="6">
        <v>1</v>
      </c>
      <c r="K340" s="6">
        <v>0.2</v>
      </c>
      <c r="L340" s="6">
        <v>2</v>
      </c>
      <c r="M340" s="16" t="s">
        <v>24</v>
      </c>
      <c r="N340" s="6">
        <v>293.3994586</v>
      </c>
      <c r="O340" s="6">
        <v>44</v>
      </c>
      <c r="P340" s="5">
        <v>1.0167305801135527</v>
      </c>
      <c r="Q340" s="5">
        <v>0.98671608222592344</v>
      </c>
      <c r="R340" s="5">
        <v>0.99655333766052401</v>
      </c>
      <c r="S340" s="6">
        <v>2</v>
      </c>
      <c r="T340" s="6">
        <v>2</v>
      </c>
      <c r="U340" s="42">
        <v>1.1777086125632157</v>
      </c>
      <c r="V340" s="42">
        <v>1.1638894978019478</v>
      </c>
      <c r="W340" s="6">
        <v>0.84910646770558718</v>
      </c>
      <c r="X340" s="42">
        <v>1.1647556196229971</v>
      </c>
      <c r="Y340" s="42">
        <v>1.1683526699086799</v>
      </c>
      <c r="Z340" s="6">
        <v>1.17634635840865</v>
      </c>
      <c r="AA340" s="3">
        <f t="shared" si="82"/>
        <v>7.4360819253194155E-4</v>
      </c>
      <c r="AB340" s="4">
        <f t="shared" si="82"/>
        <v>3.8200555548701942E-3</v>
      </c>
      <c r="AC340" s="4">
        <f t="shared" si="82"/>
        <v>1.0589449712373522E-2</v>
      </c>
      <c r="AD340" s="4">
        <f t="shared" si="95"/>
        <v>1.1153720075701737E-2</v>
      </c>
      <c r="AE340" s="6" t="s">
        <v>32</v>
      </c>
      <c r="AF340" s="6" t="b">
        <f t="shared" si="96"/>
        <v>1</v>
      </c>
      <c r="AG340" s="6" t="b">
        <f t="shared" si="94"/>
        <v>1</v>
      </c>
      <c r="AH340" s="61" t="str">
        <f t="shared" ref="AH340" si="101">IF(AA341&gt;AA340,"BA","WLA")</f>
        <v>BA</v>
      </c>
    </row>
    <row r="341" spans="1:37" hidden="1" x14ac:dyDescent="0.25">
      <c r="A341" s="6">
        <v>340</v>
      </c>
      <c r="B341" s="6">
        <v>3</v>
      </c>
      <c r="C341" s="6">
        <v>4</v>
      </c>
      <c r="D341" s="6">
        <v>1</v>
      </c>
      <c r="E341" s="6">
        <v>2</v>
      </c>
      <c r="F341" s="6">
        <v>0.4</v>
      </c>
      <c r="G341" s="6">
        <v>200</v>
      </c>
      <c r="H341" s="6" t="b">
        <v>1</v>
      </c>
      <c r="I341" s="6">
        <v>0</v>
      </c>
      <c r="J341" s="6">
        <v>1</v>
      </c>
      <c r="K341" s="6">
        <v>0.2</v>
      </c>
      <c r="L341" s="6">
        <v>2</v>
      </c>
      <c r="M341" s="16" t="s">
        <v>25</v>
      </c>
      <c r="N341" s="6">
        <v>18.866107</v>
      </c>
      <c r="O341" s="6">
        <v>3</v>
      </c>
      <c r="P341" s="5">
        <v>1</v>
      </c>
      <c r="Q341" s="5">
        <v>1</v>
      </c>
      <c r="R341" s="5">
        <v>1</v>
      </c>
      <c r="S341" s="6">
        <v>3</v>
      </c>
      <c r="T341" s="6">
        <v>1</v>
      </c>
      <c r="U341" s="42">
        <v>1.1755931827632076</v>
      </c>
      <c r="V341" s="42">
        <v>1.11664241499591</v>
      </c>
      <c r="W341" s="6">
        <v>0.85063439858465373</v>
      </c>
      <c r="X341" s="42">
        <v>1.1647556196229971</v>
      </c>
      <c r="Y341" s="42">
        <v>1.164755619623</v>
      </c>
      <c r="Z341" s="6">
        <v>1.164755619623</v>
      </c>
      <c r="AA341" s="3">
        <f t="shared" si="82"/>
        <v>4.1307553118018148E-2</v>
      </c>
      <c r="AB341" s="4">
        <f t="shared" si="82"/>
        <v>4.130755311802059E-2</v>
      </c>
      <c r="AC341" s="4">
        <f t="shared" si="82"/>
        <v>4.130755311802059E-2</v>
      </c>
      <c r="AD341" s="4">
        <f t="shared" si="95"/>
        <v>0</v>
      </c>
      <c r="AE341" s="6" t="s">
        <v>32</v>
      </c>
      <c r="AF341" s="6" t="b">
        <f t="shared" si="96"/>
        <v>1</v>
      </c>
      <c r="AG341" s="6" t="b">
        <f t="shared" si="94"/>
        <v>1</v>
      </c>
    </row>
    <row r="342" spans="1:37" hidden="1" x14ac:dyDescent="0.25">
      <c r="A342" s="6">
        <v>341</v>
      </c>
      <c r="B342" s="6">
        <v>3</v>
      </c>
      <c r="C342" s="6">
        <v>4</v>
      </c>
      <c r="D342" s="6">
        <v>1</v>
      </c>
      <c r="E342" s="6">
        <v>2</v>
      </c>
      <c r="F342" s="6">
        <v>0.4</v>
      </c>
      <c r="G342" s="6">
        <v>200</v>
      </c>
      <c r="H342" s="6" t="b">
        <v>1</v>
      </c>
      <c r="I342" s="6">
        <v>0.5</v>
      </c>
      <c r="J342" s="6">
        <v>0</v>
      </c>
      <c r="K342" s="6">
        <v>-0.2</v>
      </c>
      <c r="L342" s="6">
        <v>1</v>
      </c>
      <c r="M342" s="16" t="s">
        <v>23</v>
      </c>
      <c r="N342" s="6">
        <v>599.75081439999997</v>
      </c>
      <c r="O342" s="6">
        <v>96</v>
      </c>
      <c r="P342" s="5">
        <v>0.99608484424466559</v>
      </c>
      <c r="Q342" s="5">
        <v>1.0093440967962424</v>
      </c>
      <c r="R342" s="5">
        <v>0.99457105895909192</v>
      </c>
      <c r="S342" s="6">
        <v>2</v>
      </c>
      <c r="T342" s="6">
        <v>2</v>
      </c>
      <c r="U342" s="42">
        <v>1.2136753774639368</v>
      </c>
      <c r="V342" s="42">
        <v>1.281137325688646</v>
      </c>
      <c r="W342" s="6">
        <v>0.82394355077844039</v>
      </c>
      <c r="X342" s="42">
        <v>1.2137352505896986</v>
      </c>
      <c r="Y342" s="42">
        <v>1.2199637908107801</v>
      </c>
      <c r="Z342" s="6">
        <v>1.2199637908107801</v>
      </c>
      <c r="AA342" s="3">
        <f t="shared" si="82"/>
        <v>4.9329642302642362E-5</v>
      </c>
      <c r="AB342" s="4">
        <f t="shared" si="82"/>
        <v>5.1545901560439145E-3</v>
      </c>
      <c r="AC342" s="4">
        <f t="shared" si="82"/>
        <v>5.1545901560439145E-3</v>
      </c>
      <c r="AD342" s="4">
        <f t="shared" si="95"/>
        <v>-6.2293978641616192E-3</v>
      </c>
      <c r="AE342" s="6" t="s">
        <v>32</v>
      </c>
      <c r="AF342" s="6" t="b">
        <f t="shared" si="96"/>
        <v>1</v>
      </c>
      <c r="AG342" s="6" t="b">
        <f t="shared" si="94"/>
        <v>1</v>
      </c>
    </row>
    <row r="343" spans="1:37" hidden="1" x14ac:dyDescent="0.25">
      <c r="A343" s="6">
        <v>342</v>
      </c>
      <c r="B343" s="6">
        <v>3</v>
      </c>
      <c r="C343" s="6">
        <v>4</v>
      </c>
      <c r="D343" s="6">
        <v>1</v>
      </c>
      <c r="E343" s="6">
        <v>2</v>
      </c>
      <c r="F343" s="6">
        <v>0.4</v>
      </c>
      <c r="G343" s="6">
        <v>200</v>
      </c>
      <c r="H343" s="6" t="b">
        <v>1</v>
      </c>
      <c r="I343" s="6">
        <v>0.5</v>
      </c>
      <c r="J343" s="6">
        <v>0</v>
      </c>
      <c r="K343" s="6">
        <v>-0.2</v>
      </c>
      <c r="L343" s="6">
        <v>2</v>
      </c>
      <c r="M343" s="16" t="s">
        <v>23</v>
      </c>
      <c r="N343" s="6">
        <v>885.65810269999997</v>
      </c>
      <c r="O343" s="6">
        <v>142</v>
      </c>
      <c r="P343" s="5">
        <v>1.0308015455024087</v>
      </c>
      <c r="Q343" s="5">
        <v>1.0378222626769202</v>
      </c>
      <c r="R343" s="5">
        <v>0.93137619182067133</v>
      </c>
      <c r="S343" s="6">
        <v>3</v>
      </c>
      <c r="T343" s="6">
        <v>1</v>
      </c>
      <c r="U343" s="42">
        <v>1.2249601199024038</v>
      </c>
      <c r="V343" s="42">
        <v>1.2506071036454578</v>
      </c>
      <c r="W343" s="6">
        <v>0.81635310713598819</v>
      </c>
      <c r="X343" s="42">
        <v>1.2821851382887457</v>
      </c>
      <c r="Y343" s="42">
        <v>1.2733470728701599</v>
      </c>
      <c r="Z343" s="6">
        <v>1.30831713773333</v>
      </c>
      <c r="AA343" s="3">
        <f t="shared" ref="AA343:AC406" si="102">IF($L343=1,1-$U343/X343,1-$V343/X343)</f>
        <v>2.462829563399338E-2</v>
      </c>
      <c r="AB343" s="4">
        <f t="shared" si="102"/>
        <v>1.7858421878212294E-2</v>
      </c>
      <c r="AC343" s="4">
        <f t="shared" si="102"/>
        <v>4.4110126225095025E-2</v>
      </c>
      <c r="AD343" s="4">
        <f t="shared" si="95"/>
        <v>-4.5749205452885855E-2</v>
      </c>
      <c r="AE343" s="6" t="s">
        <v>32</v>
      </c>
      <c r="AF343" s="6" t="b">
        <f t="shared" si="96"/>
        <v>1</v>
      </c>
      <c r="AG343" s="6" t="b">
        <f t="shared" si="94"/>
        <v>1</v>
      </c>
      <c r="AJ343" t="str">
        <f>IF(R343=MIN(P343:R343),"W3","no")</f>
        <v>W3</v>
      </c>
      <c r="AK343" t="str">
        <f>IF(AB343&gt;AB342,"YES","NO")</f>
        <v>YES</v>
      </c>
    </row>
    <row r="344" spans="1:37" hidden="1" x14ac:dyDescent="0.25">
      <c r="A344" s="6">
        <v>343</v>
      </c>
      <c r="B344" s="6">
        <v>3</v>
      </c>
      <c r="C344" s="6">
        <v>4</v>
      </c>
      <c r="D344" s="6">
        <v>1</v>
      </c>
      <c r="E344" s="6">
        <v>2</v>
      </c>
      <c r="F344" s="6">
        <v>0.4</v>
      </c>
      <c r="G344" s="6">
        <v>200</v>
      </c>
      <c r="H344" s="6" t="b">
        <v>1</v>
      </c>
      <c r="I344" s="6">
        <v>0.5</v>
      </c>
      <c r="J344" s="6">
        <v>0</v>
      </c>
      <c r="K344" s="6">
        <v>-0.2</v>
      </c>
      <c r="L344" s="6">
        <v>2</v>
      </c>
      <c r="M344" s="16" t="s">
        <v>24</v>
      </c>
      <c r="N344" s="6">
        <v>307.83546660000002</v>
      </c>
      <c r="O344" s="6">
        <v>44</v>
      </c>
      <c r="P344" s="5">
        <v>0.99061764936612662</v>
      </c>
      <c r="Q344" s="5">
        <v>1.0315844703890014</v>
      </c>
      <c r="R344" s="5">
        <v>0.97779788024487224</v>
      </c>
      <c r="S344" s="6">
        <v>2</v>
      </c>
      <c r="T344" s="6">
        <v>2</v>
      </c>
      <c r="U344" s="42">
        <v>1.2140569351259538</v>
      </c>
      <c r="V344" s="42">
        <v>1.2800234207220595</v>
      </c>
      <c r="W344" s="6">
        <v>0.82368459918747861</v>
      </c>
      <c r="X344" s="42">
        <v>1.2821851382887457</v>
      </c>
      <c r="Y344" s="42">
        <v>1.29566657765423</v>
      </c>
      <c r="Z344" s="6">
        <v>1.30831713773333</v>
      </c>
      <c r="AA344" s="3">
        <f t="shared" si="102"/>
        <v>1.685963674147084E-3</v>
      </c>
      <c r="AB344" s="4">
        <f t="shared" si="102"/>
        <v>1.207344327773896E-2</v>
      </c>
      <c r="AC344" s="4">
        <f t="shared" si="102"/>
        <v>2.1626038668490999E-2</v>
      </c>
      <c r="AD344" s="4">
        <f t="shared" si="95"/>
        <v>-2.1056313592667502E-2</v>
      </c>
      <c r="AE344" s="6" t="s">
        <v>32</v>
      </c>
      <c r="AF344" s="6" t="b">
        <f t="shared" si="96"/>
        <v>1</v>
      </c>
      <c r="AG344" s="6" t="b">
        <f t="shared" si="94"/>
        <v>1</v>
      </c>
      <c r="AH344" s="61" t="str">
        <f t="shared" ref="AH344" si="103">IF(AA345&gt;AA344,"BA","WLA")</f>
        <v>BA</v>
      </c>
    </row>
    <row r="345" spans="1:37" hidden="1" x14ac:dyDescent="0.25">
      <c r="A345" s="6">
        <v>344</v>
      </c>
      <c r="B345" s="6">
        <v>3</v>
      </c>
      <c r="C345" s="6">
        <v>4</v>
      </c>
      <c r="D345" s="6">
        <v>1</v>
      </c>
      <c r="E345" s="6">
        <v>2</v>
      </c>
      <c r="F345" s="6">
        <v>0.4</v>
      </c>
      <c r="G345" s="6">
        <v>200</v>
      </c>
      <c r="H345" s="6" t="b">
        <v>1</v>
      </c>
      <c r="I345" s="6">
        <v>0.5</v>
      </c>
      <c r="J345" s="6">
        <v>0</v>
      </c>
      <c r="K345" s="6">
        <v>-0.2</v>
      </c>
      <c r="L345" s="6">
        <v>2</v>
      </c>
      <c r="M345" s="16" t="s">
        <v>25</v>
      </c>
      <c r="N345" s="6">
        <v>20.684970199999999</v>
      </c>
      <c r="O345" s="6">
        <v>3</v>
      </c>
      <c r="P345" s="5">
        <v>1</v>
      </c>
      <c r="Q345" s="5">
        <v>1</v>
      </c>
      <c r="R345" s="5">
        <v>1</v>
      </c>
      <c r="S345" s="6">
        <v>3</v>
      </c>
      <c r="T345" s="6">
        <v>1</v>
      </c>
      <c r="U345" s="42">
        <v>1.2286970193442435</v>
      </c>
      <c r="V345" s="42">
        <v>1.2617403798904554</v>
      </c>
      <c r="W345" s="6">
        <v>0.81387029044287973</v>
      </c>
      <c r="X345" s="42">
        <v>1.2821851382887457</v>
      </c>
      <c r="Y345" s="42">
        <v>1.2821851382887499</v>
      </c>
      <c r="Z345" s="6">
        <v>1.2821851382887499</v>
      </c>
      <c r="AA345" s="3">
        <f t="shared" si="102"/>
        <v>1.5945246741493668E-2</v>
      </c>
      <c r="AB345" s="4">
        <f t="shared" si="102"/>
        <v>1.5945246741496999E-2</v>
      </c>
      <c r="AC345" s="4">
        <f t="shared" si="102"/>
        <v>1.5945246741496999E-2</v>
      </c>
      <c r="AD345" s="4">
        <f t="shared" si="95"/>
        <v>0</v>
      </c>
      <c r="AE345" s="6" t="s">
        <v>32</v>
      </c>
      <c r="AF345" s="6" t="b">
        <f t="shared" si="96"/>
        <v>1</v>
      </c>
      <c r="AG345" s="6" t="b">
        <f t="shared" si="94"/>
        <v>1</v>
      </c>
    </row>
    <row r="346" spans="1:37" hidden="1" x14ac:dyDescent="0.25">
      <c r="A346" s="6">
        <v>345</v>
      </c>
      <c r="B346" s="6">
        <v>3</v>
      </c>
      <c r="C346" s="6">
        <v>4</v>
      </c>
      <c r="D346" s="6">
        <v>1</v>
      </c>
      <c r="E346" s="6">
        <v>2</v>
      </c>
      <c r="F346" s="6">
        <v>0.4</v>
      </c>
      <c r="G346" s="6">
        <v>200</v>
      </c>
      <c r="H346" s="6" t="b">
        <v>1</v>
      </c>
      <c r="I346" s="6">
        <v>0.5</v>
      </c>
      <c r="J346" s="6">
        <v>1</v>
      </c>
      <c r="K346" s="6">
        <v>-0.2</v>
      </c>
      <c r="L346" s="6">
        <v>1</v>
      </c>
      <c r="M346" s="16" t="s">
        <v>23</v>
      </c>
      <c r="N346" s="6">
        <v>641.35476719999997</v>
      </c>
      <c r="O346" s="6">
        <v>102</v>
      </c>
      <c r="P346" s="5">
        <v>1.0281262738919446</v>
      </c>
      <c r="Q346" s="5">
        <v>0.94524095606392189</v>
      </c>
      <c r="R346" s="5">
        <v>1.0266327700441333</v>
      </c>
      <c r="S346" s="6">
        <v>2</v>
      </c>
      <c r="T346" s="6">
        <v>2</v>
      </c>
      <c r="U346" s="42">
        <v>1.1521043350853055</v>
      </c>
      <c r="V346" s="42">
        <v>1.1285805197849874</v>
      </c>
      <c r="W346" s="6">
        <v>0.86797694405512049</v>
      </c>
      <c r="X346" s="42">
        <v>1.1541648378256655</v>
      </c>
      <c r="Y346" s="42">
        <v>1.15285993905984</v>
      </c>
      <c r="Z346" s="6">
        <v>1.15285993905984</v>
      </c>
      <c r="AA346" s="3">
        <f t="shared" si="102"/>
        <v>1.7852759613105063E-3</v>
      </c>
      <c r="AB346" s="4">
        <f t="shared" si="102"/>
        <v>6.554169755873529E-4</v>
      </c>
      <c r="AC346" s="4">
        <f t="shared" si="102"/>
        <v>6.554169755873529E-4</v>
      </c>
      <c r="AD346" s="4">
        <f t="shared" si="95"/>
        <v>3.6506029290718667E-2</v>
      </c>
      <c r="AE346" s="6" t="s">
        <v>32</v>
      </c>
      <c r="AF346" s="6" t="b">
        <f t="shared" si="96"/>
        <v>1</v>
      </c>
      <c r="AG346" s="6" t="b">
        <f t="shared" si="94"/>
        <v>1</v>
      </c>
    </row>
    <row r="347" spans="1:37" hidden="1" x14ac:dyDescent="0.25">
      <c r="A347" s="6">
        <v>346</v>
      </c>
      <c r="B347" s="6">
        <v>3</v>
      </c>
      <c r="C347" s="6">
        <v>4</v>
      </c>
      <c r="D347" s="6">
        <v>1</v>
      </c>
      <c r="E347" s="6">
        <v>2</v>
      </c>
      <c r="F347" s="6">
        <v>0.4</v>
      </c>
      <c r="G347" s="6">
        <v>200</v>
      </c>
      <c r="H347" s="6" t="b">
        <v>1</v>
      </c>
      <c r="I347" s="6">
        <v>0.5</v>
      </c>
      <c r="J347" s="6">
        <v>1</v>
      </c>
      <c r="K347" s="6">
        <v>-0.2</v>
      </c>
      <c r="L347" s="6">
        <v>2</v>
      </c>
      <c r="M347" s="16" t="s">
        <v>23</v>
      </c>
      <c r="N347" s="6">
        <v>783.99302469999998</v>
      </c>
      <c r="O347" s="6">
        <v>125</v>
      </c>
      <c r="P347" s="5">
        <v>1.0478701067753631</v>
      </c>
      <c r="Q347" s="5">
        <v>0.98352668177096203</v>
      </c>
      <c r="R347" s="5">
        <v>0.96860321145367467</v>
      </c>
      <c r="S347" s="6">
        <v>3</v>
      </c>
      <c r="T347" s="6">
        <v>1</v>
      </c>
      <c r="U347" s="42">
        <v>1.1608927364882586</v>
      </c>
      <c r="V347" s="42">
        <v>1.0925247941325451</v>
      </c>
      <c r="W347" s="6">
        <v>0.86140602707622682</v>
      </c>
      <c r="X347" s="42">
        <v>1.1285179021009371</v>
      </c>
      <c r="Y347" s="42">
        <v>1.09893847387926</v>
      </c>
      <c r="Z347" s="6">
        <v>1.13445608885239</v>
      </c>
      <c r="AA347" s="3">
        <f t="shared" si="102"/>
        <v>3.1894140005563343E-2</v>
      </c>
      <c r="AB347" s="4">
        <f t="shared" si="102"/>
        <v>5.8362500714662646E-3</v>
      </c>
      <c r="AC347" s="4">
        <f t="shared" si="102"/>
        <v>3.6961584614757848E-2</v>
      </c>
      <c r="AD347" s="4">
        <f t="shared" si="95"/>
        <v>-3.1913404516908793E-2</v>
      </c>
      <c r="AE347" s="6" t="s">
        <v>32</v>
      </c>
      <c r="AF347" s="6" t="b">
        <f t="shared" si="96"/>
        <v>1</v>
      </c>
      <c r="AG347" s="6" t="b">
        <f t="shared" si="94"/>
        <v>1</v>
      </c>
      <c r="AJ347" t="str">
        <f>IF(R347=MIN(P347:R347),"W3","no")</f>
        <v>W3</v>
      </c>
    </row>
    <row r="348" spans="1:37" hidden="1" x14ac:dyDescent="0.25">
      <c r="A348" s="6">
        <v>347</v>
      </c>
      <c r="B348" s="6">
        <v>3</v>
      </c>
      <c r="C348" s="6">
        <v>4</v>
      </c>
      <c r="D348" s="6">
        <v>1</v>
      </c>
      <c r="E348" s="6">
        <v>2</v>
      </c>
      <c r="F348" s="6">
        <v>0.4</v>
      </c>
      <c r="G348" s="6">
        <v>200</v>
      </c>
      <c r="H348" s="6" t="b">
        <v>1</v>
      </c>
      <c r="I348" s="6">
        <v>0.5</v>
      </c>
      <c r="J348" s="6">
        <v>1</v>
      </c>
      <c r="K348" s="6">
        <v>-0.2</v>
      </c>
      <c r="L348" s="6">
        <v>2</v>
      </c>
      <c r="M348" s="16" t="s">
        <v>24</v>
      </c>
      <c r="N348" s="6">
        <v>258.51573999999999</v>
      </c>
      <c r="O348" s="6">
        <v>38</v>
      </c>
      <c r="P348" s="5">
        <v>1.0138366365111728</v>
      </c>
      <c r="Q348" s="5">
        <v>0.97305191499980326</v>
      </c>
      <c r="R348" s="5">
        <v>1.013111448489024</v>
      </c>
      <c r="S348" s="6">
        <v>2</v>
      </c>
      <c r="T348" s="6">
        <v>2</v>
      </c>
      <c r="U348" s="42">
        <v>1.1526327630872788</v>
      </c>
      <c r="V348" s="42">
        <v>1.1270312811374188</v>
      </c>
      <c r="W348" s="6">
        <v>0.8675790173806458</v>
      </c>
      <c r="X348" s="42">
        <v>1.1285179021009371</v>
      </c>
      <c r="Y348" s="42">
        <v>1.1288026800745099</v>
      </c>
      <c r="Z348" s="6">
        <v>1.13445608885239</v>
      </c>
      <c r="AA348" s="3">
        <f t="shared" si="102"/>
        <v>1.317321560208029E-3</v>
      </c>
      <c r="AB348" s="4">
        <f t="shared" si="102"/>
        <v>1.569272440931968E-3</v>
      </c>
      <c r="AC348" s="4">
        <f t="shared" si="102"/>
        <v>6.5448171929528565E-3</v>
      </c>
      <c r="AD348" s="4">
        <f t="shared" si="95"/>
        <v>1.7965390000131198E-2</v>
      </c>
      <c r="AE348" s="6" t="s">
        <v>32</v>
      </c>
      <c r="AF348" s="6" t="b">
        <f t="shared" si="96"/>
        <v>1</v>
      </c>
      <c r="AG348" s="6" t="b">
        <f t="shared" si="94"/>
        <v>1</v>
      </c>
      <c r="AH348" s="61" t="str">
        <f t="shared" ref="AH348" si="104">IF(AA349&gt;AA348,"BA","WLA")</f>
        <v>BA</v>
      </c>
    </row>
    <row r="349" spans="1:37" hidden="1" x14ac:dyDescent="0.25">
      <c r="A349" s="6">
        <v>348</v>
      </c>
      <c r="B349" s="6">
        <v>3</v>
      </c>
      <c r="C349" s="6">
        <v>4</v>
      </c>
      <c r="D349" s="6">
        <v>1</v>
      </c>
      <c r="E349" s="6">
        <v>2</v>
      </c>
      <c r="F349" s="6">
        <v>0.4</v>
      </c>
      <c r="G349" s="6">
        <v>200</v>
      </c>
      <c r="H349" s="6" t="b">
        <v>1</v>
      </c>
      <c r="I349" s="6">
        <v>0.5</v>
      </c>
      <c r="J349" s="6">
        <v>1</v>
      </c>
      <c r="K349" s="6">
        <v>-0.2</v>
      </c>
      <c r="L349" s="6">
        <v>2</v>
      </c>
      <c r="M349" s="16" t="s">
        <v>25</v>
      </c>
      <c r="N349" s="6">
        <v>18.2387309</v>
      </c>
      <c r="O349" s="6">
        <v>3</v>
      </c>
      <c r="P349" s="5">
        <v>1</v>
      </c>
      <c r="Q349" s="5">
        <v>1</v>
      </c>
      <c r="R349" s="5">
        <v>1</v>
      </c>
      <c r="S349" s="6">
        <v>3</v>
      </c>
      <c r="T349" s="6">
        <v>1</v>
      </c>
      <c r="U349" s="42">
        <v>1.1650965353894029</v>
      </c>
      <c r="V349" s="42">
        <v>1.0990514372929321</v>
      </c>
      <c r="W349" s="6">
        <v>0.85829797757125437</v>
      </c>
      <c r="X349" s="42">
        <v>1.1285179021009371</v>
      </c>
      <c r="Y349" s="42">
        <v>1.1285179021009399</v>
      </c>
      <c r="Z349" s="6">
        <v>1.1285179021009399</v>
      </c>
      <c r="AA349" s="3">
        <f t="shared" si="102"/>
        <v>2.6110764174097634E-2</v>
      </c>
      <c r="AB349" s="4">
        <f t="shared" si="102"/>
        <v>2.6110764174100076E-2</v>
      </c>
      <c r="AC349" s="4">
        <f t="shared" si="102"/>
        <v>2.6110764174100076E-2</v>
      </c>
      <c r="AD349" s="4">
        <f t="shared" si="95"/>
        <v>0</v>
      </c>
      <c r="AE349" s="6" t="s">
        <v>32</v>
      </c>
      <c r="AF349" s="6" t="b">
        <f t="shared" si="96"/>
        <v>1</v>
      </c>
      <c r="AG349" s="6" t="b">
        <f t="shared" si="94"/>
        <v>1</v>
      </c>
    </row>
    <row r="350" spans="1:37" hidden="1" x14ac:dyDescent="0.25">
      <c r="A350" s="6">
        <v>349</v>
      </c>
      <c r="B350" s="6">
        <v>3</v>
      </c>
      <c r="C350" s="6">
        <v>4</v>
      </c>
      <c r="D350" s="6">
        <v>1</v>
      </c>
      <c r="E350" s="6">
        <v>2</v>
      </c>
      <c r="F350" s="6">
        <v>0.4</v>
      </c>
      <c r="G350" s="6">
        <v>200</v>
      </c>
      <c r="H350" s="6" t="b">
        <v>1</v>
      </c>
      <c r="I350" s="6">
        <v>1</v>
      </c>
      <c r="J350" s="6">
        <v>0</v>
      </c>
      <c r="K350" s="6">
        <v>-0.2</v>
      </c>
      <c r="L350" s="6">
        <v>1</v>
      </c>
      <c r="M350" s="16" t="s">
        <v>23</v>
      </c>
      <c r="N350" s="6">
        <v>641.11686099999997</v>
      </c>
      <c r="O350" s="6">
        <v>102</v>
      </c>
      <c r="P350" s="5">
        <v>0.78195944847403798</v>
      </c>
      <c r="Q350" s="5">
        <v>1.0816083879706089</v>
      </c>
      <c r="R350" s="5">
        <v>1.1364321635553531</v>
      </c>
      <c r="S350" s="6">
        <v>1</v>
      </c>
      <c r="T350" s="6">
        <v>3</v>
      </c>
      <c r="U350" s="42">
        <v>1.1984263522571652</v>
      </c>
      <c r="V350" s="42">
        <v>1.2764210385215404</v>
      </c>
      <c r="W350" s="6">
        <v>0.83442757923051269</v>
      </c>
      <c r="X350" s="42">
        <v>1.2189537654755056</v>
      </c>
      <c r="Y350" s="42">
        <v>1.2274315253283401</v>
      </c>
      <c r="Z350" s="6">
        <v>1.2274315253283401</v>
      </c>
      <c r="AA350" s="3">
        <f t="shared" si="102"/>
        <v>1.6840190169421843E-2</v>
      </c>
      <c r="AB350" s="4">
        <f t="shared" si="102"/>
        <v>2.363078711329003E-2</v>
      </c>
      <c r="AC350" s="4">
        <f t="shared" si="102"/>
        <v>2.363078711329003E-2</v>
      </c>
      <c r="AD350" s="4">
        <f t="shared" si="95"/>
        <v>-0.14536036768397467</v>
      </c>
      <c r="AE350" s="6" t="s">
        <v>32</v>
      </c>
      <c r="AF350" s="6" t="b">
        <f t="shared" si="96"/>
        <v>1</v>
      </c>
      <c r="AG350" s="6" t="b">
        <f t="shared" si="94"/>
        <v>1</v>
      </c>
    </row>
    <row r="351" spans="1:37" hidden="1" x14ac:dyDescent="0.25">
      <c r="A351" s="6">
        <v>350</v>
      </c>
      <c r="B351" s="6">
        <v>3</v>
      </c>
      <c r="C351" s="6">
        <v>4</v>
      </c>
      <c r="D351" s="6">
        <v>1</v>
      </c>
      <c r="E351" s="6">
        <v>2</v>
      </c>
      <c r="F351" s="6">
        <v>0.4</v>
      </c>
      <c r="G351" s="6">
        <v>200</v>
      </c>
      <c r="H351" s="6" t="b">
        <v>1</v>
      </c>
      <c r="I351" s="6">
        <v>1</v>
      </c>
      <c r="J351" s="6">
        <v>0</v>
      </c>
      <c r="K351" s="6">
        <v>-0.2</v>
      </c>
      <c r="L351" s="6">
        <v>2</v>
      </c>
      <c r="M351" s="16" t="s">
        <v>23</v>
      </c>
      <c r="N351" s="6">
        <v>811.84272929999997</v>
      </c>
      <c r="O351" s="6">
        <v>132</v>
      </c>
      <c r="P351" s="5">
        <v>0.93195688138729305</v>
      </c>
      <c r="Q351" s="5">
        <v>1.0335407693859526</v>
      </c>
      <c r="R351" s="5">
        <v>1.034502349226754</v>
      </c>
      <c r="S351" s="6">
        <v>3</v>
      </c>
      <c r="T351" s="6">
        <v>1</v>
      </c>
      <c r="U351" s="42">
        <v>1.2223371177978795</v>
      </c>
      <c r="V351" s="42">
        <v>1.2212608230553135</v>
      </c>
      <c r="W351" s="6">
        <v>0.81810491184425915</v>
      </c>
      <c r="X351" s="42">
        <v>1.2862015246884055</v>
      </c>
      <c r="Y351" s="42">
        <v>1.29509821447174</v>
      </c>
      <c r="Z351" s="6">
        <v>1.3160004791020801</v>
      </c>
      <c r="AA351" s="3">
        <f t="shared" si="102"/>
        <v>5.0490300615080197E-2</v>
      </c>
      <c r="AB351" s="4">
        <f t="shared" si="102"/>
        <v>5.7012966732059134E-2</v>
      </c>
      <c r="AC351" s="4">
        <f t="shared" si="102"/>
        <v>7.1990593887479748E-2</v>
      </c>
      <c r="AD351" s="4">
        <f t="shared" si="95"/>
        <v>-4.5362079075137861E-2</v>
      </c>
      <c r="AE351" s="6" t="s">
        <v>32</v>
      </c>
      <c r="AF351" s="6" t="b">
        <f t="shared" si="96"/>
        <v>1</v>
      </c>
      <c r="AG351" s="6" t="b">
        <f t="shared" si="94"/>
        <v>1</v>
      </c>
      <c r="AJ351" t="str">
        <f>IF(R351=MIN(P351:R351),"W3","no")</f>
        <v>no</v>
      </c>
      <c r="AK351" t="str">
        <f>IF(AB351&gt;AB350,"YES","NO")</f>
        <v>YES</v>
      </c>
    </row>
    <row r="352" spans="1:37" hidden="1" x14ac:dyDescent="0.25">
      <c r="A352" s="6">
        <v>351</v>
      </c>
      <c r="B352" s="6">
        <v>3</v>
      </c>
      <c r="C352" s="6">
        <v>4</v>
      </c>
      <c r="D352" s="6">
        <v>1</v>
      </c>
      <c r="E352" s="6">
        <v>2</v>
      </c>
      <c r="F352" s="6">
        <v>0.4</v>
      </c>
      <c r="G352" s="6">
        <v>200</v>
      </c>
      <c r="H352" s="6" t="b">
        <v>1</v>
      </c>
      <c r="I352" s="6">
        <v>1</v>
      </c>
      <c r="J352" s="6">
        <v>0</v>
      </c>
      <c r="K352" s="6">
        <v>-0.2</v>
      </c>
      <c r="L352" s="6">
        <v>2</v>
      </c>
      <c r="M352" s="16" t="s">
        <v>24</v>
      </c>
      <c r="N352" s="6">
        <v>301.2040035</v>
      </c>
      <c r="O352" s="6">
        <v>44</v>
      </c>
      <c r="P352" s="5">
        <v>0.87831867032545352</v>
      </c>
      <c r="Q352" s="5">
        <v>1.0452130513643085</v>
      </c>
      <c r="R352" s="5">
        <v>1.0764682783102379</v>
      </c>
      <c r="S352" s="6">
        <v>2</v>
      </c>
      <c r="T352" s="6">
        <v>2</v>
      </c>
      <c r="U352" s="42">
        <v>1.2010169283285139</v>
      </c>
      <c r="V352" s="42">
        <v>1.2445474307798421</v>
      </c>
      <c r="W352" s="6">
        <v>0.83262773106098154</v>
      </c>
      <c r="X352" s="42">
        <v>1.2862015246884055</v>
      </c>
      <c r="Y352" s="42">
        <v>1.3012803885930899</v>
      </c>
      <c r="Z352" s="6">
        <v>1.3160004791020801</v>
      </c>
      <c r="AA352" s="3">
        <f t="shared" si="102"/>
        <v>3.2385355723050124E-2</v>
      </c>
      <c r="AB352" s="4">
        <f t="shared" si="102"/>
        <v>4.3597796685913348E-2</v>
      </c>
      <c r="AC352" s="4">
        <f t="shared" si="102"/>
        <v>5.4295609657369681E-2</v>
      </c>
      <c r="AD352" s="4">
        <f t="shared" si="95"/>
        <v>-8.1120886449697657E-2</v>
      </c>
      <c r="AE352" s="6" t="s">
        <v>32</v>
      </c>
      <c r="AF352" s="6" t="b">
        <f t="shared" si="96"/>
        <v>1</v>
      </c>
      <c r="AG352" s="6" t="b">
        <f t="shared" si="94"/>
        <v>1</v>
      </c>
      <c r="AH352" s="61" t="str">
        <f t="shared" ref="AH352" si="105">IF(AA353&gt;AA352,"BA","WLA")</f>
        <v>BA</v>
      </c>
    </row>
    <row r="353" spans="1:37" hidden="1" x14ac:dyDescent="0.25">
      <c r="A353" s="6">
        <v>352</v>
      </c>
      <c r="B353" s="6">
        <v>3</v>
      </c>
      <c r="C353" s="6">
        <v>4</v>
      </c>
      <c r="D353" s="6">
        <v>1</v>
      </c>
      <c r="E353" s="6">
        <v>2</v>
      </c>
      <c r="F353" s="6">
        <v>0.4</v>
      </c>
      <c r="G353" s="6">
        <v>200</v>
      </c>
      <c r="H353" s="6" t="b">
        <v>1</v>
      </c>
      <c r="I353" s="6">
        <v>1</v>
      </c>
      <c r="J353" s="6">
        <v>0</v>
      </c>
      <c r="K353" s="6">
        <v>-0.2</v>
      </c>
      <c r="L353" s="6">
        <v>2</v>
      </c>
      <c r="M353" s="16" t="s">
        <v>25</v>
      </c>
      <c r="N353" s="6">
        <v>19.805554000000001</v>
      </c>
      <c r="O353" s="6">
        <v>3</v>
      </c>
      <c r="P353" s="5">
        <v>1</v>
      </c>
      <c r="Q353" s="5">
        <v>1</v>
      </c>
      <c r="R353" s="5">
        <v>1</v>
      </c>
      <c r="S353" s="6">
        <v>3</v>
      </c>
      <c r="T353" s="6">
        <v>1</v>
      </c>
      <c r="U353" s="42">
        <v>1.225949333069817</v>
      </c>
      <c r="V353" s="42">
        <v>1.2351038721029652</v>
      </c>
      <c r="W353" s="6">
        <v>0.81569439537600419</v>
      </c>
      <c r="X353" s="42">
        <v>1.2862015246884055</v>
      </c>
      <c r="Y353" s="42">
        <v>1.28620152468841</v>
      </c>
      <c r="Z353" s="6">
        <v>1.28620152468841</v>
      </c>
      <c r="AA353" s="3">
        <f t="shared" si="102"/>
        <v>3.972756337527994E-2</v>
      </c>
      <c r="AB353" s="4">
        <f t="shared" si="102"/>
        <v>3.972756337528327E-2</v>
      </c>
      <c r="AC353" s="4">
        <f t="shared" si="102"/>
        <v>3.972756337528327E-2</v>
      </c>
      <c r="AD353" s="4">
        <f t="shared" si="95"/>
        <v>0</v>
      </c>
      <c r="AE353" s="6" t="s">
        <v>32</v>
      </c>
      <c r="AF353" s="6" t="b">
        <f t="shared" si="96"/>
        <v>1</v>
      </c>
      <c r="AG353" s="6" t="b">
        <f t="shared" si="94"/>
        <v>1</v>
      </c>
    </row>
    <row r="354" spans="1:37" hidden="1" x14ac:dyDescent="0.25">
      <c r="A354" s="6">
        <v>353</v>
      </c>
      <c r="B354" s="6">
        <v>3</v>
      </c>
      <c r="C354" s="6">
        <v>4</v>
      </c>
      <c r="D354" s="6">
        <v>1</v>
      </c>
      <c r="E354" s="6">
        <v>2</v>
      </c>
      <c r="F354" s="6">
        <v>0.4</v>
      </c>
      <c r="G354" s="6">
        <v>200</v>
      </c>
      <c r="H354" s="6" t="b">
        <v>1</v>
      </c>
      <c r="I354" s="6">
        <v>1</v>
      </c>
      <c r="J354" s="6">
        <v>1</v>
      </c>
      <c r="K354" s="6">
        <v>-0.2</v>
      </c>
      <c r="L354" s="6">
        <v>1</v>
      </c>
      <c r="M354" s="16" t="s">
        <v>23</v>
      </c>
      <c r="N354" s="6">
        <v>619.45638199999996</v>
      </c>
      <c r="O354" s="6">
        <v>96</v>
      </c>
      <c r="P354" s="5">
        <v>0.9261750129632208</v>
      </c>
      <c r="Q354" s="5">
        <v>1.0074519051818269</v>
      </c>
      <c r="R354" s="5">
        <v>1.0663730818549524</v>
      </c>
      <c r="S354" s="6">
        <v>1</v>
      </c>
      <c r="T354" s="6">
        <v>3</v>
      </c>
      <c r="U354" s="42">
        <v>1.1354838864038355</v>
      </c>
      <c r="V354" s="42">
        <v>1.1462772131568473</v>
      </c>
      <c r="W354" s="6">
        <v>0.88068180620957703</v>
      </c>
      <c r="X354" s="42">
        <v>1.1501654289117409</v>
      </c>
      <c r="Y354" s="42">
        <v>1.1510698974426401</v>
      </c>
      <c r="Z354" s="6">
        <v>1.1510698974426401</v>
      </c>
      <c r="AA354" s="3">
        <f t="shared" si="102"/>
        <v>1.2764722481527491E-2</v>
      </c>
      <c r="AB354" s="4">
        <f t="shared" si="102"/>
        <v>1.3540455773739191E-2</v>
      </c>
      <c r="AC354" s="4">
        <f t="shared" si="102"/>
        <v>1.3540455773739191E-2</v>
      </c>
      <c r="AD354" s="4">
        <f t="shared" si="95"/>
        <v>-4.9216658024519501E-2</v>
      </c>
      <c r="AE354" s="6" t="s">
        <v>32</v>
      </c>
      <c r="AF354" s="6" t="b">
        <f t="shared" si="96"/>
        <v>1</v>
      </c>
      <c r="AG354" s="6" t="b">
        <f t="shared" si="94"/>
        <v>1</v>
      </c>
    </row>
    <row r="355" spans="1:37" hidden="1" x14ac:dyDescent="0.25">
      <c r="A355" s="6">
        <v>354</v>
      </c>
      <c r="B355" s="6">
        <v>3</v>
      </c>
      <c r="C355" s="6">
        <v>4</v>
      </c>
      <c r="D355" s="6">
        <v>1</v>
      </c>
      <c r="E355" s="6">
        <v>2</v>
      </c>
      <c r="F355" s="6">
        <v>0.4</v>
      </c>
      <c r="G355" s="6">
        <v>200</v>
      </c>
      <c r="H355" s="6" t="b">
        <v>1</v>
      </c>
      <c r="I355" s="6">
        <v>1</v>
      </c>
      <c r="J355" s="6">
        <v>1</v>
      </c>
      <c r="K355" s="6">
        <v>-0.2</v>
      </c>
      <c r="L355" s="6">
        <v>2</v>
      </c>
      <c r="M355" s="16" t="s">
        <v>23</v>
      </c>
      <c r="N355" s="6">
        <v>769.29025850000005</v>
      </c>
      <c r="O355" s="6">
        <v>124</v>
      </c>
      <c r="P355" s="5">
        <v>1.0368302740568238</v>
      </c>
      <c r="Q355" s="5">
        <v>0.97671342563676511</v>
      </c>
      <c r="R355" s="5">
        <v>0.98645630030641107</v>
      </c>
      <c r="S355" s="6">
        <v>3</v>
      </c>
      <c r="T355" s="6">
        <v>1</v>
      </c>
      <c r="U355" s="42">
        <v>1.1792737360238683</v>
      </c>
      <c r="V355" s="42">
        <v>1.1281918373163706</v>
      </c>
      <c r="W355" s="6">
        <v>0.84797953982395835</v>
      </c>
      <c r="X355" s="42">
        <v>1.135700468273436</v>
      </c>
      <c r="Y355" s="42">
        <v>1.1347820025514099</v>
      </c>
      <c r="Z355" s="6">
        <v>1.1454014435085</v>
      </c>
      <c r="AA355" s="3">
        <f t="shared" si="102"/>
        <v>6.6114536066718133E-3</v>
      </c>
      <c r="AB355" s="4">
        <f t="shared" si="102"/>
        <v>5.8074284049466351E-3</v>
      </c>
      <c r="AC355" s="4">
        <f t="shared" si="102"/>
        <v>1.5024955913635285E-2</v>
      </c>
      <c r="AD355" s="4">
        <f t="shared" si="95"/>
        <v>2.4553516037882545E-2</v>
      </c>
      <c r="AE355" s="6" t="s">
        <v>32</v>
      </c>
      <c r="AF355" s="6" t="b">
        <f t="shared" si="96"/>
        <v>1</v>
      </c>
      <c r="AG355" s="6" t="b">
        <f t="shared" si="94"/>
        <v>1</v>
      </c>
      <c r="AJ355" t="str">
        <f>IF(R355=MIN(P355:R355),"W3","no")</f>
        <v>no</v>
      </c>
    </row>
    <row r="356" spans="1:37" hidden="1" x14ac:dyDescent="0.25">
      <c r="A356" s="6">
        <v>355</v>
      </c>
      <c r="B356" s="6">
        <v>3</v>
      </c>
      <c r="C356" s="6">
        <v>4</v>
      </c>
      <c r="D356" s="6">
        <v>1</v>
      </c>
      <c r="E356" s="6">
        <v>2</v>
      </c>
      <c r="F356" s="6">
        <v>0.4</v>
      </c>
      <c r="G356" s="6">
        <v>200</v>
      </c>
      <c r="H356" s="6" t="b">
        <v>1</v>
      </c>
      <c r="I356" s="6">
        <v>1</v>
      </c>
      <c r="J356" s="6">
        <v>1</v>
      </c>
      <c r="K356" s="6">
        <v>-0.2</v>
      </c>
      <c r="L356" s="6">
        <v>2</v>
      </c>
      <c r="M356" s="16" t="s">
        <v>24</v>
      </c>
      <c r="N356" s="6">
        <v>257.07493579999999</v>
      </c>
      <c r="O356" s="6">
        <v>38</v>
      </c>
      <c r="P356" s="5">
        <v>0.99388395326831447</v>
      </c>
      <c r="Q356" s="5">
        <v>0.98692097592657513</v>
      </c>
      <c r="R356" s="5">
        <v>1.0191950708051103</v>
      </c>
      <c r="S356" s="6">
        <v>2</v>
      </c>
      <c r="T356" s="6">
        <v>2</v>
      </c>
      <c r="U356" s="42">
        <v>1.1491587579196127</v>
      </c>
      <c r="V356" s="42">
        <v>1.1347215454863955</v>
      </c>
      <c r="W356" s="6">
        <v>0.87020178292019168</v>
      </c>
      <c r="X356" s="42">
        <v>1.135700468273436</v>
      </c>
      <c r="Y356" s="42">
        <v>1.1385322365981001</v>
      </c>
      <c r="Z356" s="6">
        <v>1.1454014435085</v>
      </c>
      <c r="AA356" s="3">
        <f t="shared" si="102"/>
        <v>8.6195507916686509E-4</v>
      </c>
      <c r="AB356" s="4">
        <f t="shared" si="102"/>
        <v>3.3470208301619175E-3</v>
      </c>
      <c r="AC356" s="4">
        <f t="shared" si="102"/>
        <v>9.3241527524103862E-3</v>
      </c>
      <c r="AD356" s="4">
        <f t="shared" si="95"/>
        <v>1.2796713870073565E-2</v>
      </c>
      <c r="AE356" s="6" t="s">
        <v>32</v>
      </c>
      <c r="AF356" s="6" t="b">
        <f t="shared" si="96"/>
        <v>1</v>
      </c>
      <c r="AG356" s="6" t="b">
        <f t="shared" si="94"/>
        <v>1</v>
      </c>
      <c r="AH356" s="61" t="str">
        <f t="shared" ref="AH356" si="106">IF(AA357&gt;AA356,"BA","WLA")</f>
        <v>BA</v>
      </c>
    </row>
    <row r="357" spans="1:37" hidden="1" x14ac:dyDescent="0.25">
      <c r="A357" s="6">
        <v>356</v>
      </c>
      <c r="B357" s="6">
        <v>3</v>
      </c>
      <c r="C357" s="6">
        <v>4</v>
      </c>
      <c r="D357" s="6">
        <v>1</v>
      </c>
      <c r="E357" s="6">
        <v>2</v>
      </c>
      <c r="F357" s="6">
        <v>0.4</v>
      </c>
      <c r="G357" s="6">
        <v>200</v>
      </c>
      <c r="H357" s="6" t="b">
        <v>1</v>
      </c>
      <c r="I357" s="6">
        <v>1</v>
      </c>
      <c r="J357" s="6">
        <v>1</v>
      </c>
      <c r="K357" s="6">
        <v>-0.2</v>
      </c>
      <c r="L357" s="6">
        <v>2</v>
      </c>
      <c r="M357" s="16" t="s">
        <v>25</v>
      </c>
      <c r="N357" s="6">
        <v>18.260403400000001</v>
      </c>
      <c r="O357" s="6">
        <v>3</v>
      </c>
      <c r="P357" s="5">
        <v>1</v>
      </c>
      <c r="Q357" s="5">
        <v>1</v>
      </c>
      <c r="R357" s="5">
        <v>1</v>
      </c>
      <c r="S357" s="6">
        <v>3</v>
      </c>
      <c r="T357" s="6">
        <v>1</v>
      </c>
      <c r="U357" s="42">
        <v>1.1817456327187357</v>
      </c>
      <c r="V357" s="42">
        <v>1.1313439081154539</v>
      </c>
      <c r="W357" s="6">
        <v>0.84620579278079511</v>
      </c>
      <c r="X357" s="42">
        <v>1.135700468273436</v>
      </c>
      <c r="Y357" s="42">
        <v>1.13570046827344</v>
      </c>
      <c r="Z357" s="6">
        <v>1.13570046827344</v>
      </c>
      <c r="AA357" s="3">
        <f t="shared" si="102"/>
        <v>3.8360115890461177E-3</v>
      </c>
      <c r="AB357" s="4">
        <f t="shared" si="102"/>
        <v>3.8360115890496704E-3</v>
      </c>
      <c r="AC357" s="4">
        <f t="shared" si="102"/>
        <v>3.8360115890496704E-3</v>
      </c>
      <c r="AD357" s="4">
        <f t="shared" si="95"/>
        <v>0</v>
      </c>
      <c r="AE357" s="6" t="s">
        <v>32</v>
      </c>
      <c r="AF357" s="6" t="b">
        <f t="shared" si="96"/>
        <v>1</v>
      </c>
      <c r="AG357" s="6" t="b">
        <f t="shared" si="94"/>
        <v>1</v>
      </c>
    </row>
    <row r="358" spans="1:37" hidden="1" x14ac:dyDescent="0.25">
      <c r="A358" s="6">
        <v>357</v>
      </c>
      <c r="B358" s="6">
        <v>3</v>
      </c>
      <c r="C358" s="6">
        <v>4</v>
      </c>
      <c r="D358" s="6">
        <v>1</v>
      </c>
      <c r="E358" s="6">
        <v>2</v>
      </c>
      <c r="F358" s="6">
        <v>0.4</v>
      </c>
      <c r="G358" s="6">
        <v>200</v>
      </c>
      <c r="H358" s="6" t="b">
        <v>1</v>
      </c>
      <c r="I358" s="6">
        <v>0</v>
      </c>
      <c r="J358" s="6">
        <v>0</v>
      </c>
      <c r="K358" s="6">
        <v>-0.2</v>
      </c>
      <c r="L358" s="6">
        <v>1</v>
      </c>
      <c r="M358" s="16" t="s">
        <v>23</v>
      </c>
      <c r="N358" s="6">
        <v>636.68285990000004</v>
      </c>
      <c r="O358" s="6">
        <v>102</v>
      </c>
      <c r="P358" s="5">
        <v>1.1343575513603361</v>
      </c>
      <c r="Q358" s="5">
        <v>1.0794498730961171</v>
      </c>
      <c r="R358" s="5">
        <v>0.78619257554354705</v>
      </c>
      <c r="S358" s="6">
        <v>3</v>
      </c>
      <c r="T358" s="6">
        <v>1</v>
      </c>
      <c r="U358" s="42">
        <v>1.1933079577139245</v>
      </c>
      <c r="V358" s="42">
        <v>1.2351460444630959</v>
      </c>
      <c r="W358" s="6">
        <v>0.83800664659585988</v>
      </c>
      <c r="X358" s="42">
        <v>1.214552481338993</v>
      </c>
      <c r="Y358" s="42">
        <v>1.2226776414764899</v>
      </c>
      <c r="Z358" s="6">
        <v>1.2226776414764899</v>
      </c>
      <c r="AA358" s="3">
        <f t="shared" si="102"/>
        <v>1.7491647295180934E-2</v>
      </c>
      <c r="AB358" s="4">
        <f t="shared" si="102"/>
        <v>2.4020790735241548E-2</v>
      </c>
      <c r="AC358" s="4">
        <f t="shared" si="102"/>
        <v>2.4020790735241548E-2</v>
      </c>
      <c r="AD358" s="4">
        <f t="shared" si="95"/>
        <v>-0.14253828297096871</v>
      </c>
      <c r="AE358" s="6" t="s">
        <v>32</v>
      </c>
      <c r="AF358" s="6" t="b">
        <f t="shared" si="96"/>
        <v>1</v>
      </c>
      <c r="AG358" s="6" t="b">
        <f t="shared" si="94"/>
        <v>1</v>
      </c>
    </row>
    <row r="359" spans="1:37" hidden="1" x14ac:dyDescent="0.25">
      <c r="A359" s="6">
        <v>358</v>
      </c>
      <c r="B359" s="6">
        <v>3</v>
      </c>
      <c r="C359" s="6">
        <v>4</v>
      </c>
      <c r="D359" s="6">
        <v>1</v>
      </c>
      <c r="E359" s="6">
        <v>2</v>
      </c>
      <c r="F359" s="6">
        <v>0.4</v>
      </c>
      <c r="G359" s="6">
        <v>200</v>
      </c>
      <c r="H359" s="6" t="b">
        <v>1</v>
      </c>
      <c r="I359" s="6">
        <v>0</v>
      </c>
      <c r="J359" s="6">
        <v>0</v>
      </c>
      <c r="K359" s="6">
        <v>-0.2</v>
      </c>
      <c r="L359" s="6">
        <v>2</v>
      </c>
      <c r="M359" s="16" t="s">
        <v>23</v>
      </c>
      <c r="N359" s="6">
        <v>891.13575560000004</v>
      </c>
      <c r="O359" s="6">
        <v>142</v>
      </c>
      <c r="P359" s="5">
        <v>1.1129533202214885</v>
      </c>
      <c r="Q359" s="5">
        <v>1.0953910775539393</v>
      </c>
      <c r="R359" s="5">
        <v>0.79165560222457232</v>
      </c>
      <c r="S359" s="6">
        <v>3</v>
      </c>
      <c r="T359" s="6">
        <v>1</v>
      </c>
      <c r="U359" s="42">
        <v>1.1939161240214726</v>
      </c>
      <c r="V359" s="42">
        <v>1.2334017994409714</v>
      </c>
      <c r="W359" s="6">
        <v>0.83757977623394164</v>
      </c>
      <c r="X359" s="42">
        <v>1.3282433572765282</v>
      </c>
      <c r="Y359" s="42">
        <v>1.3083037085640901</v>
      </c>
      <c r="Z359" s="6">
        <v>1.36288907593349</v>
      </c>
      <c r="AA359" s="3">
        <f t="shared" si="102"/>
        <v>7.1403750913554664E-2</v>
      </c>
      <c r="AB359" s="4">
        <f t="shared" si="102"/>
        <v>5.7251163191554544E-2</v>
      </c>
      <c r="AC359" s="4">
        <f t="shared" si="102"/>
        <v>9.5009402290372247E-2</v>
      </c>
      <c r="AD359" s="4">
        <f t="shared" si="95"/>
        <v>-0.1388962651836185</v>
      </c>
      <c r="AE359" s="6" t="s">
        <v>32</v>
      </c>
      <c r="AF359" s="6" t="b">
        <f t="shared" si="96"/>
        <v>1</v>
      </c>
      <c r="AG359" s="6" t="b">
        <f t="shared" si="94"/>
        <v>1</v>
      </c>
      <c r="AJ359" t="str">
        <f>IF(R359=MIN(P359:R359),"W3","no")</f>
        <v>W3</v>
      </c>
      <c r="AK359" t="str">
        <f>IF(AB359&gt;AB358,"YES","NO")</f>
        <v>YES</v>
      </c>
    </row>
    <row r="360" spans="1:37" hidden="1" x14ac:dyDescent="0.25">
      <c r="A360" s="6">
        <v>359</v>
      </c>
      <c r="B360" s="6">
        <v>3</v>
      </c>
      <c r="C360" s="6">
        <v>4</v>
      </c>
      <c r="D360" s="6">
        <v>1</v>
      </c>
      <c r="E360" s="6">
        <v>2</v>
      </c>
      <c r="F360" s="6">
        <v>0.4</v>
      </c>
      <c r="G360" s="6">
        <v>200</v>
      </c>
      <c r="H360" s="6" t="b">
        <v>1</v>
      </c>
      <c r="I360" s="6">
        <v>0</v>
      </c>
      <c r="J360" s="6">
        <v>0</v>
      </c>
      <c r="K360" s="6">
        <v>-0.2</v>
      </c>
      <c r="L360" s="6">
        <v>2</v>
      </c>
      <c r="M360" s="16" t="s">
        <v>24</v>
      </c>
      <c r="N360" s="6">
        <v>325.30044470000001</v>
      </c>
      <c r="O360" s="6">
        <v>49</v>
      </c>
      <c r="P360" s="5">
        <v>1.0867831640031778</v>
      </c>
      <c r="Q360" s="5">
        <v>1.0658701434885569</v>
      </c>
      <c r="R360" s="5">
        <v>0.84734669250826544</v>
      </c>
      <c r="S360" s="6">
        <v>2</v>
      </c>
      <c r="T360" s="6">
        <v>2</v>
      </c>
      <c r="U360" s="42">
        <v>1.1965914150354544</v>
      </c>
      <c r="V360" s="42">
        <v>1.2696404822876401</v>
      </c>
      <c r="W360" s="6">
        <v>0.83570714901909149</v>
      </c>
      <c r="X360" s="42">
        <v>1.3282433572765282</v>
      </c>
      <c r="Y360" s="42">
        <v>1.34823155322189</v>
      </c>
      <c r="Z360" s="6">
        <v>1.36288907593349</v>
      </c>
      <c r="AA360" s="3">
        <f t="shared" si="102"/>
        <v>4.4120585785611732E-2</v>
      </c>
      <c r="AB360" s="4">
        <f t="shared" si="102"/>
        <v>5.8291968279810424E-2</v>
      </c>
      <c r="AC360" s="4">
        <f t="shared" si="102"/>
        <v>6.8419796807000277E-2</v>
      </c>
      <c r="AD360" s="4">
        <f t="shared" si="95"/>
        <v>-0.1017688716611564</v>
      </c>
      <c r="AE360" s="6" t="s">
        <v>32</v>
      </c>
      <c r="AF360" s="6" t="b">
        <f t="shared" si="96"/>
        <v>1</v>
      </c>
      <c r="AG360" s="6" t="b">
        <f t="shared" si="94"/>
        <v>1</v>
      </c>
      <c r="AH360" s="61" t="str">
        <f t="shared" ref="AH360" si="107">IF(AA361&gt;AA360,"BA","WLA")</f>
        <v>WLA</v>
      </c>
    </row>
    <row r="361" spans="1:37" hidden="1" x14ac:dyDescent="0.25">
      <c r="A361" s="6">
        <v>360</v>
      </c>
      <c r="B361" s="6">
        <v>3</v>
      </c>
      <c r="C361" s="6">
        <v>4</v>
      </c>
      <c r="D361" s="6">
        <v>1</v>
      </c>
      <c r="E361" s="6">
        <v>2</v>
      </c>
      <c r="F361" s="6">
        <v>0.4</v>
      </c>
      <c r="G361" s="6">
        <v>200</v>
      </c>
      <c r="H361" s="6" t="b">
        <v>1</v>
      </c>
      <c r="I361" s="6">
        <v>0</v>
      </c>
      <c r="J361" s="6">
        <v>0</v>
      </c>
      <c r="K361" s="6">
        <v>-0.2</v>
      </c>
      <c r="L361" s="6">
        <v>2</v>
      </c>
      <c r="M361" s="16" t="s">
        <v>25</v>
      </c>
      <c r="N361" s="6">
        <v>19.2489156</v>
      </c>
      <c r="O361" s="6">
        <v>3</v>
      </c>
      <c r="P361" s="5">
        <v>1</v>
      </c>
      <c r="Q361" s="5">
        <v>1</v>
      </c>
      <c r="R361" s="5">
        <v>1</v>
      </c>
      <c r="S361" s="6">
        <v>2</v>
      </c>
      <c r="T361" s="6">
        <v>2</v>
      </c>
      <c r="U361" s="42">
        <v>1.214552481338993</v>
      </c>
      <c r="V361" s="42">
        <v>1.3282433572765282</v>
      </c>
      <c r="W361" s="6">
        <v>0.82334852990258778</v>
      </c>
      <c r="X361" s="42">
        <v>1.3282433572765282</v>
      </c>
      <c r="Y361" s="42">
        <v>1.32824335727653</v>
      </c>
      <c r="Z361" s="6">
        <v>1.32824335727653</v>
      </c>
      <c r="AA361" s="3">
        <f t="shared" si="102"/>
        <v>0</v>
      </c>
      <c r="AB361" s="4">
        <f t="shared" si="102"/>
        <v>1.3322676295501878E-15</v>
      </c>
      <c r="AC361" s="4">
        <f t="shared" si="102"/>
        <v>1.3322676295501878E-15</v>
      </c>
      <c r="AD361" s="4">
        <f t="shared" si="95"/>
        <v>0</v>
      </c>
      <c r="AE361" s="6" t="s">
        <v>32</v>
      </c>
      <c r="AF361" s="6" t="b">
        <f t="shared" si="96"/>
        <v>1</v>
      </c>
      <c r="AG361" s="6" t="b">
        <f t="shared" si="94"/>
        <v>1</v>
      </c>
    </row>
    <row r="362" spans="1:37" hidden="1" x14ac:dyDescent="0.25">
      <c r="A362" s="6">
        <v>361</v>
      </c>
      <c r="B362" s="6">
        <v>3</v>
      </c>
      <c r="C362" s="6">
        <v>4</v>
      </c>
      <c r="D362" s="6">
        <v>1</v>
      </c>
      <c r="E362" s="6">
        <v>2</v>
      </c>
      <c r="F362" s="6">
        <v>0.4</v>
      </c>
      <c r="G362" s="6">
        <v>200</v>
      </c>
      <c r="H362" s="6" t="b">
        <v>1</v>
      </c>
      <c r="I362" s="6">
        <v>0</v>
      </c>
      <c r="J362" s="6">
        <v>1</v>
      </c>
      <c r="K362" s="6">
        <v>-0.2</v>
      </c>
      <c r="L362" s="6">
        <v>1</v>
      </c>
      <c r="M362" s="16" t="s">
        <v>23</v>
      </c>
      <c r="N362" s="6">
        <v>610.66294240000002</v>
      </c>
      <c r="O362" s="6">
        <v>96</v>
      </c>
      <c r="P362" s="5">
        <v>1.0650333396311094</v>
      </c>
      <c r="Q362" s="5">
        <v>1.0049989327587736</v>
      </c>
      <c r="R362" s="5">
        <v>0.92996772761011726</v>
      </c>
      <c r="S362" s="6">
        <v>3</v>
      </c>
      <c r="T362" s="6">
        <v>1</v>
      </c>
      <c r="U362" s="42">
        <v>1.1298400192120814</v>
      </c>
      <c r="V362" s="42">
        <v>1.041216002860635</v>
      </c>
      <c r="W362" s="6">
        <v>0.88508105837618656</v>
      </c>
      <c r="X362" s="42">
        <v>1.1450101185980843</v>
      </c>
      <c r="Y362" s="42">
        <v>1.14553675084014</v>
      </c>
      <c r="Z362" s="6">
        <v>1.14553675084014</v>
      </c>
      <c r="AA362" s="3">
        <f t="shared" si="102"/>
        <v>1.3248878013913723E-2</v>
      </c>
      <c r="AB362" s="4">
        <f t="shared" si="102"/>
        <v>1.3702512482944296E-2</v>
      </c>
      <c r="AC362" s="4">
        <f t="shared" si="102"/>
        <v>1.3702512482944296E-2</v>
      </c>
      <c r="AD362" s="4">
        <f t="shared" si="95"/>
        <v>-4.6688181593255239E-2</v>
      </c>
      <c r="AE362" s="6" t="s">
        <v>32</v>
      </c>
      <c r="AF362" s="6" t="b">
        <f t="shared" si="96"/>
        <v>1</v>
      </c>
      <c r="AG362" s="6" t="b">
        <f t="shared" si="94"/>
        <v>1</v>
      </c>
    </row>
    <row r="363" spans="1:37" hidden="1" x14ac:dyDescent="0.25">
      <c r="A363" s="6">
        <v>362</v>
      </c>
      <c r="B363" s="6">
        <v>3</v>
      </c>
      <c r="C363" s="6">
        <v>4</v>
      </c>
      <c r="D363" s="6">
        <v>1</v>
      </c>
      <c r="E363" s="6">
        <v>2</v>
      </c>
      <c r="F363" s="6">
        <v>0.4</v>
      </c>
      <c r="G363" s="6">
        <v>200</v>
      </c>
      <c r="H363" s="6" t="b">
        <v>1</v>
      </c>
      <c r="I363" s="6">
        <v>0</v>
      </c>
      <c r="J363" s="6">
        <v>1</v>
      </c>
      <c r="K363" s="6">
        <v>-0.2</v>
      </c>
      <c r="L363" s="6">
        <v>2</v>
      </c>
      <c r="M363" s="16" t="s">
        <v>23</v>
      </c>
      <c r="N363" s="6">
        <v>840.32600820000005</v>
      </c>
      <c r="O363" s="6">
        <v>136</v>
      </c>
      <c r="P363" s="5">
        <v>1.0439085877246168</v>
      </c>
      <c r="Q363" s="5">
        <v>1.0238315769077084</v>
      </c>
      <c r="R363" s="5">
        <v>0.93225983536767487</v>
      </c>
      <c r="S363" s="6">
        <v>3</v>
      </c>
      <c r="T363" s="6">
        <v>1</v>
      </c>
      <c r="U363" s="42">
        <v>1.1304647039703877</v>
      </c>
      <c r="V363" s="42">
        <v>1.0395481575239982</v>
      </c>
      <c r="W363" s="6">
        <v>0.88459197044173687</v>
      </c>
      <c r="X363" s="42">
        <v>1.100969311237481</v>
      </c>
      <c r="Y363" s="42">
        <v>1.0567326940588</v>
      </c>
      <c r="Z363" s="6">
        <v>1.11198340201983</v>
      </c>
      <c r="AA363" s="3">
        <f t="shared" si="102"/>
        <v>5.5788252303277996E-2</v>
      </c>
      <c r="AB363" s="4">
        <f t="shared" si="102"/>
        <v>1.626195217713744E-2</v>
      </c>
      <c r="AC363" s="4">
        <f t="shared" si="102"/>
        <v>6.5140580663577308E-2</v>
      </c>
      <c r="AD363" s="4">
        <f t="shared" si="95"/>
        <v>-4.5160109754883458E-2</v>
      </c>
      <c r="AE363" s="6" t="s">
        <v>32</v>
      </c>
      <c r="AF363" s="6" t="b">
        <f t="shared" si="96"/>
        <v>1</v>
      </c>
      <c r="AG363" s="6" t="b">
        <f t="shared" si="94"/>
        <v>1</v>
      </c>
      <c r="AJ363" t="str">
        <f>IF(R363=MIN(P363:R363),"W3","no")</f>
        <v>W3</v>
      </c>
    </row>
    <row r="364" spans="1:37" hidden="1" x14ac:dyDescent="0.25">
      <c r="A364" s="6">
        <v>363</v>
      </c>
      <c r="B364" s="6">
        <v>3</v>
      </c>
      <c r="C364" s="6">
        <v>4</v>
      </c>
      <c r="D364" s="6">
        <v>1</v>
      </c>
      <c r="E364" s="6">
        <v>2</v>
      </c>
      <c r="F364" s="6">
        <v>0.4</v>
      </c>
      <c r="G364" s="6">
        <v>200</v>
      </c>
      <c r="H364" s="6" t="b">
        <v>1</v>
      </c>
      <c r="I364" s="6">
        <v>0</v>
      </c>
      <c r="J364" s="6">
        <v>1</v>
      </c>
      <c r="K364" s="6">
        <v>-0.2</v>
      </c>
      <c r="L364" s="6">
        <v>2</v>
      </c>
      <c r="M364" s="16" t="s">
        <v>24</v>
      </c>
      <c r="N364" s="6">
        <v>249.2773474</v>
      </c>
      <c r="O364" s="6">
        <v>38</v>
      </c>
      <c r="P364" s="5">
        <v>1.0183660709385189</v>
      </c>
      <c r="Q364" s="5">
        <v>0.98894107594671987</v>
      </c>
      <c r="R364" s="5">
        <v>0.99269285311476119</v>
      </c>
      <c r="S364" s="6">
        <v>2</v>
      </c>
      <c r="T364" s="6">
        <v>2</v>
      </c>
      <c r="U364" s="42">
        <v>1.1439229026928381</v>
      </c>
      <c r="V364" s="42">
        <v>1.1000654381568806</v>
      </c>
      <c r="W364" s="6">
        <v>0.87418478784362286</v>
      </c>
      <c r="X364" s="42">
        <v>1.100969311237481</v>
      </c>
      <c r="Y364" s="42">
        <v>1.1046146932743499</v>
      </c>
      <c r="Z364" s="6">
        <v>1.11198340201983</v>
      </c>
      <c r="AA364" s="3">
        <f t="shared" si="102"/>
        <v>8.2097936007352601E-4</v>
      </c>
      <c r="AB364" s="4">
        <f t="shared" si="102"/>
        <v>4.1184090209629431E-3</v>
      </c>
      <c r="AC364" s="4">
        <f t="shared" si="102"/>
        <v>1.0717753377704531E-2</v>
      </c>
      <c r="AD364" s="4">
        <f t="shared" si="95"/>
        <v>1.2244047292345961E-2</v>
      </c>
      <c r="AE364" s="6" t="s">
        <v>32</v>
      </c>
      <c r="AF364" s="6" t="b">
        <f t="shared" si="96"/>
        <v>1</v>
      </c>
      <c r="AG364" s="6" t="b">
        <f t="shared" si="94"/>
        <v>1</v>
      </c>
      <c r="AH364" s="61" t="str">
        <f t="shared" ref="AH364" si="108">IF(AA365&gt;AA364,"BA","WLA")</f>
        <v>BA</v>
      </c>
    </row>
    <row r="365" spans="1:37" hidden="1" x14ac:dyDescent="0.25">
      <c r="A365" s="6">
        <v>364</v>
      </c>
      <c r="B365" s="6">
        <v>3</v>
      </c>
      <c r="C365" s="6">
        <v>4</v>
      </c>
      <c r="D365" s="6">
        <v>1</v>
      </c>
      <c r="E365" s="6">
        <v>2</v>
      </c>
      <c r="F365" s="6">
        <v>0.4</v>
      </c>
      <c r="G365" s="6">
        <v>200</v>
      </c>
      <c r="H365" s="6" t="b">
        <v>1</v>
      </c>
      <c r="I365" s="6">
        <v>0</v>
      </c>
      <c r="J365" s="6">
        <v>1</v>
      </c>
      <c r="K365" s="6">
        <v>-0.2</v>
      </c>
      <c r="L365" s="6">
        <v>2</v>
      </c>
      <c r="M365" s="16" t="s">
        <v>25</v>
      </c>
      <c r="N365" s="6">
        <v>20.237075399999998</v>
      </c>
      <c r="O365" s="6">
        <v>3</v>
      </c>
      <c r="P365" s="5">
        <v>1</v>
      </c>
      <c r="Q365" s="5">
        <v>1</v>
      </c>
      <c r="R365" s="5">
        <v>1</v>
      </c>
      <c r="S365" s="6">
        <v>3</v>
      </c>
      <c r="T365" s="6">
        <v>1</v>
      </c>
      <c r="U365" s="42">
        <v>1.1365064840439798</v>
      </c>
      <c r="V365" s="42">
        <v>1.0512439512974523</v>
      </c>
      <c r="W365" s="6">
        <v>0.87988939266034372</v>
      </c>
      <c r="X365" s="42">
        <v>1.100969311237481</v>
      </c>
      <c r="Y365" s="42">
        <v>1.1009693112374801</v>
      </c>
      <c r="Z365" s="6">
        <v>1.1009693112374801</v>
      </c>
      <c r="AA365" s="3">
        <f t="shared" si="102"/>
        <v>4.5165073569705338E-2</v>
      </c>
      <c r="AB365" s="4">
        <f t="shared" si="102"/>
        <v>4.5165073569704561E-2</v>
      </c>
      <c r="AC365" s="4">
        <f t="shared" si="102"/>
        <v>4.5165073569704561E-2</v>
      </c>
      <c r="AD365" s="4">
        <f t="shared" si="95"/>
        <v>0</v>
      </c>
      <c r="AE365" s="6" t="s">
        <v>32</v>
      </c>
      <c r="AF365" s="6" t="b">
        <f t="shared" si="96"/>
        <v>1</v>
      </c>
      <c r="AG365" s="6" t="b">
        <f t="shared" si="94"/>
        <v>1</v>
      </c>
    </row>
    <row r="366" spans="1:37" hidden="1" x14ac:dyDescent="0.25">
      <c r="A366" s="6">
        <v>365</v>
      </c>
      <c r="B366" s="6">
        <v>3</v>
      </c>
      <c r="C366" s="6">
        <v>4</v>
      </c>
      <c r="D366" s="6">
        <v>1</v>
      </c>
      <c r="E366" s="6">
        <v>2</v>
      </c>
      <c r="F366" s="6">
        <v>0.4</v>
      </c>
      <c r="G366" s="6">
        <v>0</v>
      </c>
      <c r="H366" s="6" t="b">
        <v>1</v>
      </c>
      <c r="I366" s="6">
        <v>0.5</v>
      </c>
      <c r="J366" s="6">
        <v>0</v>
      </c>
      <c r="K366" s="6">
        <v>0</v>
      </c>
      <c r="L366" s="6">
        <v>1</v>
      </c>
      <c r="M366" s="16" t="s">
        <v>23</v>
      </c>
      <c r="N366" s="6">
        <v>677.10612700000001</v>
      </c>
      <c r="O366" s="6">
        <v>108</v>
      </c>
      <c r="P366" s="5">
        <v>1.0053159739385069</v>
      </c>
      <c r="Q366" s="5">
        <v>0.98987210927613134</v>
      </c>
      <c r="R366" s="5">
        <v>1.0048119167853613</v>
      </c>
      <c r="S366" s="6">
        <v>2</v>
      </c>
      <c r="T366" s="6">
        <v>2</v>
      </c>
      <c r="U366" s="42">
        <v>1.224975477959539</v>
      </c>
      <c r="V366" s="42">
        <v>1.3105437560911866</v>
      </c>
      <c r="W366" s="48">
        <v>0.8163428721575029</v>
      </c>
      <c r="X366" s="42">
        <v>1.2250500570300455</v>
      </c>
      <c r="Y366" s="42">
        <v>1.2293114599626001</v>
      </c>
      <c r="Z366" s="6">
        <v>1.2293114599626001</v>
      </c>
      <c r="AA366" s="3">
        <f t="shared" si="102"/>
        <v>6.0878386216600688E-5</v>
      </c>
      <c r="AB366" s="4">
        <f t="shared" si="102"/>
        <v>3.5271630862312442E-3</v>
      </c>
      <c r="AC366" s="4">
        <f t="shared" si="102"/>
        <v>3.5271630862312442E-3</v>
      </c>
      <c r="AD366" s="4">
        <f t="shared" si="95"/>
        <v>6.751927149245625E-3</v>
      </c>
      <c r="AE366" s="6" t="s">
        <v>32</v>
      </c>
      <c r="AF366" s="6" t="b">
        <f t="shared" si="96"/>
        <v>1</v>
      </c>
      <c r="AG366" s="6" t="b">
        <f t="shared" si="94"/>
        <v>1</v>
      </c>
    </row>
    <row r="367" spans="1:37" hidden="1" x14ac:dyDescent="0.25">
      <c r="A367" s="6">
        <v>366</v>
      </c>
      <c r="B367" s="6">
        <v>3</v>
      </c>
      <c r="C367" s="6">
        <v>4</v>
      </c>
      <c r="D367" s="6">
        <v>1</v>
      </c>
      <c r="E367" s="6">
        <v>2</v>
      </c>
      <c r="F367" s="6">
        <v>0.4</v>
      </c>
      <c r="G367" s="6">
        <v>0</v>
      </c>
      <c r="H367" s="6" t="b">
        <v>1</v>
      </c>
      <c r="I367" s="6">
        <v>0.5</v>
      </c>
      <c r="J367" s="6">
        <v>0</v>
      </c>
      <c r="K367" s="6">
        <v>0</v>
      </c>
      <c r="L367" s="6">
        <v>2</v>
      </c>
      <c r="M367" s="16" t="s">
        <v>23</v>
      </c>
      <c r="N367" s="6">
        <v>842.91083600000002</v>
      </c>
      <c r="O367" s="6">
        <v>137</v>
      </c>
      <c r="P367" s="5">
        <v>1.0397159068410033</v>
      </c>
      <c r="Q367" s="5">
        <v>1.0093836228080515</v>
      </c>
      <c r="R367" s="5">
        <v>0.95090047035094505</v>
      </c>
      <c r="S367" s="6">
        <v>3</v>
      </c>
      <c r="T367" s="6">
        <v>1</v>
      </c>
      <c r="U367" s="42">
        <v>1.2410011272769688</v>
      </c>
      <c r="V367" s="42">
        <v>1.2945147637300523</v>
      </c>
      <c r="W367" s="48">
        <v>0.80580104080503245</v>
      </c>
      <c r="X367" s="42">
        <v>1.3098555049047063</v>
      </c>
      <c r="Y367" s="42">
        <v>1.3081213149314099</v>
      </c>
      <c r="Z367" s="6">
        <v>1.33058932403325</v>
      </c>
      <c r="AA367" s="3">
        <f t="shared" si="102"/>
        <v>1.1711781274507893E-2</v>
      </c>
      <c r="AB367" s="4">
        <f t="shared" si="102"/>
        <v>1.0401597348844605E-2</v>
      </c>
      <c r="AC367" s="4">
        <f t="shared" si="102"/>
        <v>2.7111716328708679E-2</v>
      </c>
      <c r="AD367" s="4">
        <f t="shared" si="95"/>
        <v>-3.2733019766036597E-2</v>
      </c>
      <c r="AE367" s="6" t="s">
        <v>32</v>
      </c>
      <c r="AF367" s="6" t="b">
        <f t="shared" si="96"/>
        <v>1</v>
      </c>
      <c r="AG367" s="6" t="b">
        <f t="shared" si="94"/>
        <v>1</v>
      </c>
      <c r="AJ367" t="str">
        <f>IF(R367=MIN(P367:R367),"W3","no")</f>
        <v>W3</v>
      </c>
      <c r="AK367" t="str">
        <f>IF(AB367&gt;AB366,"YES","NO")</f>
        <v>YES</v>
      </c>
    </row>
    <row r="368" spans="1:37" hidden="1" x14ac:dyDescent="0.25">
      <c r="A368" s="6">
        <v>367</v>
      </c>
      <c r="B368" s="6">
        <v>3</v>
      </c>
      <c r="C368" s="6">
        <v>4</v>
      </c>
      <c r="D368" s="6">
        <v>1</v>
      </c>
      <c r="E368" s="6">
        <v>2</v>
      </c>
      <c r="F368" s="6">
        <v>0.4</v>
      </c>
      <c r="G368" s="6">
        <v>0</v>
      </c>
      <c r="H368" s="6" t="b">
        <v>1</v>
      </c>
      <c r="I368" s="6">
        <v>0.5</v>
      </c>
      <c r="J368" s="6">
        <v>0</v>
      </c>
      <c r="K368" s="6">
        <v>0</v>
      </c>
      <c r="L368" s="6">
        <v>2</v>
      </c>
      <c r="M368" s="16" t="s">
        <v>24</v>
      </c>
      <c r="N368" s="6">
        <v>292.36092389999999</v>
      </c>
      <c r="O368" s="6">
        <v>44</v>
      </c>
      <c r="P368" s="5">
        <v>1.0052763934362217</v>
      </c>
      <c r="Q368" s="5">
        <v>1.0108405695162934</v>
      </c>
      <c r="R368" s="5">
        <v>0.98388303704748503</v>
      </c>
      <c r="S368" s="6">
        <v>2</v>
      </c>
      <c r="T368" s="6">
        <v>2</v>
      </c>
      <c r="U368" s="42">
        <v>1.225459524414382</v>
      </c>
      <c r="V368" s="42">
        <v>1.3091464553154708</v>
      </c>
      <c r="W368" s="6">
        <v>0.81602042342269632</v>
      </c>
      <c r="X368" s="42">
        <v>1.3098555049047063</v>
      </c>
      <c r="Y368" s="42">
        <v>1.31955550100937</v>
      </c>
      <c r="Z368" s="6">
        <v>1.33058932403325</v>
      </c>
      <c r="AA368" s="3">
        <f t="shared" si="102"/>
        <v>5.4131893676856446E-4</v>
      </c>
      <c r="AB368" s="4">
        <f t="shared" si="102"/>
        <v>7.8882969954178206E-3</v>
      </c>
      <c r="AC368" s="4">
        <f t="shared" si="102"/>
        <v>1.6115316973070337E-2</v>
      </c>
      <c r="AD368" s="4">
        <f t="shared" si="95"/>
        <v>-1.0744641968343349E-2</v>
      </c>
      <c r="AE368" s="6" t="s">
        <v>32</v>
      </c>
      <c r="AF368" s="6" t="b">
        <f t="shared" si="96"/>
        <v>1</v>
      </c>
      <c r="AG368" s="6" t="b">
        <f t="shared" si="94"/>
        <v>1</v>
      </c>
      <c r="AH368" s="61" t="str">
        <f t="shared" ref="AH368" si="109">IF(AA369&gt;AA368,"BA","WLA")</f>
        <v>BA</v>
      </c>
    </row>
    <row r="369" spans="1:37" hidden="1" x14ac:dyDescent="0.25">
      <c r="A369" s="6">
        <v>368</v>
      </c>
      <c r="B369" s="6">
        <v>3</v>
      </c>
      <c r="C369" s="6">
        <v>4</v>
      </c>
      <c r="D369" s="6">
        <v>1</v>
      </c>
      <c r="E369" s="6">
        <v>2</v>
      </c>
      <c r="F369" s="6">
        <v>0.4</v>
      </c>
      <c r="G369" s="6">
        <v>0</v>
      </c>
      <c r="H369" s="6" t="b">
        <v>1</v>
      </c>
      <c r="I369" s="6">
        <v>0.5</v>
      </c>
      <c r="J369" s="6">
        <v>0</v>
      </c>
      <c r="K369" s="6">
        <v>0</v>
      </c>
      <c r="L369" s="6">
        <v>2</v>
      </c>
      <c r="M369" s="16" t="s">
        <v>25</v>
      </c>
      <c r="N369" s="6">
        <v>18.4058587</v>
      </c>
      <c r="O369" s="6">
        <v>3</v>
      </c>
      <c r="P369" s="5">
        <v>1</v>
      </c>
      <c r="Q369" s="5">
        <v>1</v>
      </c>
      <c r="R369" s="5">
        <v>1</v>
      </c>
      <c r="S369" s="6">
        <v>3</v>
      </c>
      <c r="T369" s="6">
        <v>1</v>
      </c>
      <c r="U369" s="42">
        <v>1.2443067607117122</v>
      </c>
      <c r="V369" s="42">
        <v>1.3023680266618107</v>
      </c>
      <c r="W369" s="6">
        <v>0.80366034451828028</v>
      </c>
      <c r="X369" s="42">
        <v>1.3098555049047063</v>
      </c>
      <c r="Y369" s="42">
        <v>1.30985550490471</v>
      </c>
      <c r="Z369" s="6">
        <v>1.30985550490471</v>
      </c>
      <c r="AA369" s="3">
        <f t="shared" si="102"/>
        <v>5.7162627594103954E-3</v>
      </c>
      <c r="AB369" s="4">
        <f t="shared" si="102"/>
        <v>5.716262759413282E-3</v>
      </c>
      <c r="AC369" s="4">
        <f t="shared" si="102"/>
        <v>5.716262759413282E-3</v>
      </c>
      <c r="AD369" s="4">
        <f t="shared" si="95"/>
        <v>0</v>
      </c>
      <c r="AE369" s="6" t="s">
        <v>32</v>
      </c>
      <c r="AF369" s="6" t="b">
        <f t="shared" si="96"/>
        <v>1</v>
      </c>
      <c r="AG369" s="6" t="b">
        <f t="shared" si="94"/>
        <v>1</v>
      </c>
    </row>
    <row r="370" spans="1:37" hidden="1" x14ac:dyDescent="0.25">
      <c r="A370" s="6">
        <v>369</v>
      </c>
      <c r="B370" s="6">
        <v>3</v>
      </c>
      <c r="C370" s="6">
        <v>4</v>
      </c>
      <c r="D370" s="6">
        <v>1</v>
      </c>
      <c r="E370" s="6">
        <v>2</v>
      </c>
      <c r="F370" s="6">
        <v>0.4</v>
      </c>
      <c r="G370" s="6">
        <v>0</v>
      </c>
      <c r="H370" s="6" t="b">
        <v>1</v>
      </c>
      <c r="I370" s="6">
        <v>0.5</v>
      </c>
      <c r="J370" s="6">
        <v>1</v>
      </c>
      <c r="K370" s="6">
        <v>0</v>
      </c>
      <c r="L370" s="6">
        <v>1</v>
      </c>
      <c r="M370" s="16" t="s">
        <v>23</v>
      </c>
      <c r="N370" s="6">
        <v>652.62408589999995</v>
      </c>
      <c r="O370" s="6">
        <v>102</v>
      </c>
      <c r="P370" s="5">
        <v>1.0301836834667542</v>
      </c>
      <c r="Q370" s="5">
        <v>0.94017752732765358</v>
      </c>
      <c r="R370" s="5">
        <v>1.029638789205592</v>
      </c>
      <c r="S370" s="6">
        <v>2</v>
      </c>
      <c r="T370" s="6">
        <v>2</v>
      </c>
      <c r="U370" s="42">
        <v>1.1657993995752944</v>
      </c>
      <c r="V370" s="42">
        <v>1.1584365823178877</v>
      </c>
      <c r="W370" s="6">
        <v>0.85778050697598929</v>
      </c>
      <c r="X370" s="42">
        <v>1.1685265019762574</v>
      </c>
      <c r="Y370" s="42">
        <v>1.1664039233772301</v>
      </c>
      <c r="Z370" s="6">
        <v>1.1664039233772301</v>
      </c>
      <c r="AA370" s="3">
        <f t="shared" si="102"/>
        <v>2.3337959356084514E-3</v>
      </c>
      <c r="AB370" s="4">
        <f t="shared" si="102"/>
        <v>5.1827997987630159E-4</v>
      </c>
      <c r="AC370" s="4">
        <f t="shared" si="102"/>
        <v>5.1827997987630159E-4</v>
      </c>
      <c r="AD370" s="4">
        <f t="shared" si="95"/>
        <v>3.9881648448230868E-2</v>
      </c>
      <c r="AE370" s="6" t="s">
        <v>32</v>
      </c>
      <c r="AF370" s="6" t="b">
        <f t="shared" si="96"/>
        <v>1</v>
      </c>
      <c r="AG370" s="6" t="b">
        <f t="shared" si="94"/>
        <v>1</v>
      </c>
    </row>
    <row r="371" spans="1:37" hidden="1" x14ac:dyDescent="0.25">
      <c r="A371" s="6">
        <v>370</v>
      </c>
      <c r="B371" s="6">
        <v>3</v>
      </c>
      <c r="C371" s="6">
        <v>4</v>
      </c>
      <c r="D371" s="6">
        <v>1</v>
      </c>
      <c r="E371" s="6">
        <v>2</v>
      </c>
      <c r="F371" s="6">
        <v>0.4</v>
      </c>
      <c r="G371" s="6">
        <v>0</v>
      </c>
      <c r="H371" s="6" t="b">
        <v>1</v>
      </c>
      <c r="I371" s="6">
        <v>0.5</v>
      </c>
      <c r="J371" s="6">
        <v>1</v>
      </c>
      <c r="K371" s="6">
        <v>0</v>
      </c>
      <c r="L371" s="6">
        <v>2</v>
      </c>
      <c r="M371" s="16" t="s">
        <v>23</v>
      </c>
      <c r="N371" s="6">
        <v>794.74361690000001</v>
      </c>
      <c r="O371" s="6">
        <v>125</v>
      </c>
      <c r="P371" s="5">
        <v>1.0499767696569406</v>
      </c>
      <c r="Q371" s="5">
        <v>0.96543825415849083</v>
      </c>
      <c r="R371" s="5">
        <v>0.98458497618456864</v>
      </c>
      <c r="S371" s="6">
        <v>3</v>
      </c>
      <c r="T371" s="6">
        <v>1</v>
      </c>
      <c r="U371" s="42">
        <v>1.1840497548292821</v>
      </c>
      <c r="V371" s="42">
        <v>1.1457883292206255</v>
      </c>
      <c r="W371" s="6">
        <v>0.84455910397463096</v>
      </c>
      <c r="X371" s="42">
        <v>1.1598655936989877</v>
      </c>
      <c r="Y371" s="42">
        <v>1.1502843795917901</v>
      </c>
      <c r="Z371" s="6">
        <v>1.1633484703016601</v>
      </c>
      <c r="AA371" s="3">
        <f t="shared" si="102"/>
        <v>1.213697910761169E-2</v>
      </c>
      <c r="AB371" s="4">
        <f t="shared" si="102"/>
        <v>3.9086424634925399E-3</v>
      </c>
      <c r="AC371" s="4">
        <f t="shared" si="102"/>
        <v>1.5094480741854821E-2</v>
      </c>
      <c r="AD371" s="4">
        <f t="shared" si="95"/>
        <v>3.3317846437960395E-2</v>
      </c>
      <c r="AE371" s="6" t="s">
        <v>32</v>
      </c>
      <c r="AF371" s="6" t="b">
        <f t="shared" si="96"/>
        <v>1</v>
      </c>
      <c r="AG371" s="6" t="b">
        <f t="shared" si="94"/>
        <v>1</v>
      </c>
      <c r="AJ371" t="str">
        <f>IF(R371=MIN(P371:R371),"W3","no")</f>
        <v>no</v>
      </c>
    </row>
    <row r="372" spans="1:37" hidden="1" x14ac:dyDescent="0.25">
      <c r="A372" s="6">
        <v>371</v>
      </c>
      <c r="B372" s="6">
        <v>3</v>
      </c>
      <c r="C372" s="6">
        <v>4</v>
      </c>
      <c r="D372" s="6">
        <v>1</v>
      </c>
      <c r="E372" s="6">
        <v>2</v>
      </c>
      <c r="F372" s="6">
        <v>0.4</v>
      </c>
      <c r="G372" s="6">
        <v>0</v>
      </c>
      <c r="H372" s="6" t="b">
        <v>1</v>
      </c>
      <c r="I372" s="6">
        <v>0.5</v>
      </c>
      <c r="J372" s="6">
        <v>1</v>
      </c>
      <c r="K372" s="6">
        <v>0</v>
      </c>
      <c r="L372" s="6">
        <v>2</v>
      </c>
      <c r="M372" s="16" t="s">
        <v>24</v>
      </c>
      <c r="N372" s="6">
        <v>261.68003379999999</v>
      </c>
      <c r="O372" s="6">
        <v>38</v>
      </c>
      <c r="P372" s="5">
        <v>1.0252128201447999</v>
      </c>
      <c r="Q372" s="5">
        <v>0.96468385836410597</v>
      </c>
      <c r="R372" s="5">
        <v>1.0101033214910942</v>
      </c>
      <c r="S372" s="6">
        <v>2</v>
      </c>
      <c r="T372" s="6">
        <v>2</v>
      </c>
      <c r="U372" s="42">
        <v>1.1663322038800374</v>
      </c>
      <c r="V372" s="42">
        <v>1.1568481302794007</v>
      </c>
      <c r="W372" s="6">
        <v>0.85738865537048525</v>
      </c>
      <c r="X372" s="42">
        <v>1.1598655936989877</v>
      </c>
      <c r="Y372" s="42">
        <v>1.1581972678489101</v>
      </c>
      <c r="Z372" s="6">
        <v>1.1633484703016601</v>
      </c>
      <c r="AA372" s="3">
        <f t="shared" si="102"/>
        <v>2.6015630052131922E-3</v>
      </c>
      <c r="AB372" s="4">
        <f t="shared" si="102"/>
        <v>1.1648599137304982E-3</v>
      </c>
      <c r="AC372" s="4">
        <f t="shared" si="102"/>
        <v>5.5876121284397229E-3</v>
      </c>
      <c r="AD372" s="4">
        <f t="shared" si="95"/>
        <v>2.3544094423929351E-2</v>
      </c>
      <c r="AE372" s="6" t="s">
        <v>32</v>
      </c>
      <c r="AF372" s="6" t="b">
        <f t="shared" si="96"/>
        <v>1</v>
      </c>
      <c r="AG372" s="6" t="b">
        <f t="shared" si="94"/>
        <v>1</v>
      </c>
      <c r="AH372" s="61" t="str">
        <f t="shared" ref="AH372" si="110">IF(AA373&gt;AA372,"BA","WLA")</f>
        <v>BA</v>
      </c>
    </row>
    <row r="373" spans="1:37" hidden="1" x14ac:dyDescent="0.25">
      <c r="A373" s="6">
        <v>372</v>
      </c>
      <c r="B373" s="6">
        <v>3</v>
      </c>
      <c r="C373" s="6">
        <v>4</v>
      </c>
      <c r="D373" s="6">
        <v>1</v>
      </c>
      <c r="E373" s="6">
        <v>2</v>
      </c>
      <c r="F373" s="6">
        <v>0.4</v>
      </c>
      <c r="G373" s="6">
        <v>0</v>
      </c>
      <c r="H373" s="6" t="b">
        <v>1</v>
      </c>
      <c r="I373" s="6">
        <v>0.5</v>
      </c>
      <c r="J373" s="6">
        <v>1</v>
      </c>
      <c r="K373" s="6">
        <v>0</v>
      </c>
      <c r="L373" s="6">
        <v>2</v>
      </c>
      <c r="M373" s="16" t="s">
        <v>25</v>
      </c>
      <c r="N373" s="6">
        <v>19.4553075</v>
      </c>
      <c r="O373" s="6">
        <v>3</v>
      </c>
      <c r="P373" s="5">
        <v>1</v>
      </c>
      <c r="Q373" s="5">
        <v>1</v>
      </c>
      <c r="R373" s="5">
        <v>1</v>
      </c>
      <c r="S373" s="6">
        <v>3</v>
      </c>
      <c r="T373" s="6">
        <v>1</v>
      </c>
      <c r="U373" s="42">
        <v>1.1885050069307419</v>
      </c>
      <c r="V373" s="42">
        <v>1.1528689857262786</v>
      </c>
      <c r="W373" s="6">
        <v>0.84139317391893265</v>
      </c>
      <c r="X373" s="42">
        <v>1.1598655936989877</v>
      </c>
      <c r="Y373" s="42">
        <v>1.1598655936989899</v>
      </c>
      <c r="Z373" s="6">
        <v>1.1598655936989899</v>
      </c>
      <c r="AA373" s="3">
        <f t="shared" si="102"/>
        <v>6.0322575397687705E-3</v>
      </c>
      <c r="AB373" s="4">
        <f t="shared" si="102"/>
        <v>6.0322575397706579E-3</v>
      </c>
      <c r="AC373" s="4">
        <f t="shared" si="102"/>
        <v>6.0322575397706579E-3</v>
      </c>
      <c r="AD373" s="4">
        <f t="shared" si="95"/>
        <v>0</v>
      </c>
      <c r="AE373" s="6" t="s">
        <v>32</v>
      </c>
      <c r="AF373" s="6" t="b">
        <f t="shared" si="96"/>
        <v>1</v>
      </c>
      <c r="AG373" s="6" t="b">
        <f t="shared" si="94"/>
        <v>1</v>
      </c>
    </row>
    <row r="374" spans="1:37" hidden="1" x14ac:dyDescent="0.25">
      <c r="A374" s="6">
        <v>373</v>
      </c>
      <c r="B374" s="6">
        <v>3</v>
      </c>
      <c r="C374" s="6">
        <v>4</v>
      </c>
      <c r="D374" s="6">
        <v>1</v>
      </c>
      <c r="E374" s="6">
        <v>2</v>
      </c>
      <c r="F374" s="6">
        <v>0.4</v>
      </c>
      <c r="G374" s="6">
        <v>0</v>
      </c>
      <c r="H374" s="6" t="b">
        <v>1</v>
      </c>
      <c r="I374" s="6">
        <v>1</v>
      </c>
      <c r="J374" s="6">
        <v>0</v>
      </c>
      <c r="K374" s="6">
        <v>0</v>
      </c>
      <c r="L374" s="6">
        <v>1</v>
      </c>
      <c r="M374" s="16" t="s">
        <v>23</v>
      </c>
      <c r="N374" s="6">
        <v>651.41954520000002</v>
      </c>
      <c r="O374" s="6">
        <v>102</v>
      </c>
      <c r="P374" s="5">
        <v>0.91015958850429768</v>
      </c>
      <c r="Q374" s="5">
        <v>0.99536135324334707</v>
      </c>
      <c r="R374" s="5">
        <v>1.0944790582523551</v>
      </c>
      <c r="S374" s="6">
        <v>2</v>
      </c>
      <c r="T374" s="6">
        <v>2</v>
      </c>
      <c r="U374" s="42">
        <v>1.2212276306455403</v>
      </c>
      <c r="V374" s="5">
        <v>1.2795577875336228</v>
      </c>
      <c r="W374" s="6">
        <v>0.81884816139592298</v>
      </c>
      <c r="X374" s="42">
        <v>1.2340670927091486</v>
      </c>
      <c r="Y374" s="42">
        <v>1.23861618661007</v>
      </c>
      <c r="Z374" s="6">
        <v>1.23861618661007</v>
      </c>
      <c r="AA374" s="3">
        <f t="shared" si="102"/>
        <v>1.0404184780117398E-2</v>
      </c>
      <c r="AB374" s="4">
        <f t="shared" si="102"/>
        <v>1.4038695886996244E-2</v>
      </c>
      <c r="AC374" s="4">
        <f t="shared" si="102"/>
        <v>1.4038695886996244E-2</v>
      </c>
      <c r="AD374" s="4">
        <f t="shared" si="95"/>
        <v>-6.298603883490346E-2</v>
      </c>
      <c r="AE374" s="6" t="s">
        <v>32</v>
      </c>
      <c r="AF374" s="6" t="b">
        <f t="shared" si="96"/>
        <v>1</v>
      </c>
      <c r="AG374" s="6" t="b">
        <f t="shared" si="94"/>
        <v>1</v>
      </c>
    </row>
    <row r="375" spans="1:37" hidden="1" x14ac:dyDescent="0.25">
      <c r="A375" s="6">
        <v>374</v>
      </c>
      <c r="B375" s="6">
        <v>3</v>
      </c>
      <c r="C375" s="6">
        <v>4</v>
      </c>
      <c r="D375" s="6">
        <v>1</v>
      </c>
      <c r="E375" s="6">
        <v>2</v>
      </c>
      <c r="F375" s="6">
        <v>0.4</v>
      </c>
      <c r="G375" s="6">
        <v>0</v>
      </c>
      <c r="H375" s="6" t="b">
        <v>1</v>
      </c>
      <c r="I375" s="6">
        <v>1</v>
      </c>
      <c r="J375" s="6">
        <v>0</v>
      </c>
      <c r="K375" s="6">
        <v>0</v>
      </c>
      <c r="L375" s="6">
        <v>2</v>
      </c>
      <c r="M375" s="16" t="s">
        <v>23</v>
      </c>
      <c r="N375" s="6">
        <v>743.99617760000001</v>
      </c>
      <c r="O375" s="6">
        <v>116</v>
      </c>
      <c r="P375" s="5">
        <v>0.95456292810558474</v>
      </c>
      <c r="Q375" s="5">
        <v>1.0095308287097433</v>
      </c>
      <c r="R375" s="5">
        <v>1.0359062431846717</v>
      </c>
      <c r="S375" s="6">
        <v>3</v>
      </c>
      <c r="T375" s="6">
        <v>1</v>
      </c>
      <c r="U375" s="42">
        <v>1.2318733395142671</v>
      </c>
      <c r="V375" s="5">
        <v>1.251314750274942</v>
      </c>
      <c r="W375" s="6">
        <v>0.81177176899883574</v>
      </c>
      <c r="X375" s="42">
        <v>1.3021669247763556</v>
      </c>
      <c r="Y375" s="42">
        <v>1.3062048501142101</v>
      </c>
      <c r="Z375" s="6">
        <v>1.32274949805367</v>
      </c>
      <c r="AA375" s="3">
        <f t="shared" si="102"/>
        <v>3.9051962950254926E-2</v>
      </c>
      <c r="AB375" s="4">
        <f t="shared" si="102"/>
        <v>4.202258155332117E-2</v>
      </c>
      <c r="AC375" s="4">
        <f t="shared" si="102"/>
        <v>5.4004743818719336E-2</v>
      </c>
      <c r="AD375" s="4">
        <f t="shared" si="95"/>
        <v>-3.0291381262943434E-2</v>
      </c>
      <c r="AE375" s="6" t="s">
        <v>32</v>
      </c>
      <c r="AF375" s="6" t="b">
        <f t="shared" si="96"/>
        <v>1</v>
      </c>
      <c r="AG375" s="6" t="b">
        <f t="shared" si="94"/>
        <v>1</v>
      </c>
      <c r="AJ375" t="str">
        <f>IF(R375=MIN(P375:R375),"W3","no")</f>
        <v>no</v>
      </c>
      <c r="AK375" t="str">
        <f>IF(AB375&gt;AB374,"YES","NO")</f>
        <v>YES</v>
      </c>
    </row>
    <row r="376" spans="1:37" hidden="1" x14ac:dyDescent="0.25">
      <c r="A376" s="6">
        <v>375</v>
      </c>
      <c r="B376" s="6">
        <v>3</v>
      </c>
      <c r="C376" s="6">
        <v>4</v>
      </c>
      <c r="D376" s="6">
        <v>1</v>
      </c>
      <c r="E376" s="6">
        <v>2</v>
      </c>
      <c r="F376" s="6">
        <v>0.4</v>
      </c>
      <c r="G376" s="6">
        <v>0</v>
      </c>
      <c r="H376" s="6" t="b">
        <v>1</v>
      </c>
      <c r="I376" s="6">
        <v>1</v>
      </c>
      <c r="J376" s="6">
        <v>0</v>
      </c>
      <c r="K376" s="6">
        <v>0</v>
      </c>
      <c r="L376" s="6">
        <v>2</v>
      </c>
      <c r="M376" s="16" t="s">
        <v>24</v>
      </c>
      <c r="N376" s="6">
        <v>225.95075979999999</v>
      </c>
      <c r="O376" s="6">
        <v>33</v>
      </c>
      <c r="P376" s="5">
        <v>0.91632559887422249</v>
      </c>
      <c r="Q376" s="5">
        <v>1.0136934377570674</v>
      </c>
      <c r="R376" s="5">
        <v>1.0699809633687098</v>
      </c>
      <c r="S376" s="6">
        <v>2</v>
      </c>
      <c r="T376" s="6">
        <v>2</v>
      </c>
      <c r="U376" s="42">
        <v>1.2218676968032027</v>
      </c>
      <c r="V376" s="42">
        <v>1.277664030428999</v>
      </c>
      <c r="W376" s="6">
        <v>0.81841921397571959</v>
      </c>
      <c r="X376" s="42">
        <v>1.3021669247763556</v>
      </c>
      <c r="Y376" s="42">
        <v>1.31103289383803</v>
      </c>
      <c r="Z376" s="6">
        <v>1.32274949805367</v>
      </c>
      <c r="AA376" s="3">
        <f t="shared" si="102"/>
        <v>1.8817014839756396E-2</v>
      </c>
      <c r="AB376" s="4">
        <f t="shared" si="102"/>
        <v>2.5452346440632878E-2</v>
      </c>
      <c r="AC376" s="4">
        <f t="shared" si="102"/>
        <v>3.4084660543066581E-2</v>
      </c>
      <c r="AD376" s="4">
        <f t="shared" si="95"/>
        <v>-5.5782934083851599E-2</v>
      </c>
      <c r="AE376" s="6" t="s">
        <v>32</v>
      </c>
      <c r="AF376" s="6" t="b">
        <f t="shared" si="96"/>
        <v>1</v>
      </c>
      <c r="AG376" s="6" t="b">
        <f t="shared" si="94"/>
        <v>1</v>
      </c>
      <c r="AH376" s="61" t="str">
        <f>IF(AA377&gt;AA376,"BA","WLA")</f>
        <v>BA</v>
      </c>
    </row>
    <row r="377" spans="1:37" hidden="1" x14ac:dyDescent="0.25">
      <c r="A377" s="6">
        <v>376</v>
      </c>
      <c r="B377" s="6">
        <v>3</v>
      </c>
      <c r="C377" s="6">
        <v>4</v>
      </c>
      <c r="D377" s="6">
        <v>1</v>
      </c>
      <c r="E377" s="6">
        <v>2</v>
      </c>
      <c r="F377" s="6">
        <v>0.4</v>
      </c>
      <c r="G377" s="6">
        <v>0</v>
      </c>
      <c r="H377" s="6" t="b">
        <v>1</v>
      </c>
      <c r="I377" s="6">
        <v>1</v>
      </c>
      <c r="J377" s="6">
        <v>0</v>
      </c>
      <c r="K377" s="6">
        <v>0</v>
      </c>
      <c r="L377" s="6">
        <v>2</v>
      </c>
      <c r="M377" s="16" t="s">
        <v>25</v>
      </c>
      <c r="N377" s="6">
        <v>18.477610800000001</v>
      </c>
      <c r="O377" s="6">
        <v>3</v>
      </c>
      <c r="P377" s="5">
        <v>1</v>
      </c>
      <c r="Q377" s="5">
        <v>1</v>
      </c>
      <c r="R377" s="5">
        <v>1</v>
      </c>
      <c r="S377" s="6">
        <v>3</v>
      </c>
      <c r="T377" s="6">
        <v>1</v>
      </c>
      <c r="U377" s="42">
        <v>1.2342707777257225</v>
      </c>
      <c r="V377" s="42">
        <v>1.2584751871146937</v>
      </c>
      <c r="W377" s="6">
        <v>0.81019498966232373</v>
      </c>
      <c r="X377" s="42">
        <v>1.3021669247763556</v>
      </c>
      <c r="Y377" s="42">
        <v>1.3021669247763601</v>
      </c>
      <c r="Z377" s="6">
        <v>1.3021669247763601</v>
      </c>
      <c r="AA377" s="3">
        <f t="shared" si="102"/>
        <v>3.3553100474553843E-2</v>
      </c>
      <c r="AB377" s="4">
        <f t="shared" si="102"/>
        <v>3.3553100474557174E-2</v>
      </c>
      <c r="AC377" s="4">
        <f t="shared" si="102"/>
        <v>3.3553100474557174E-2</v>
      </c>
      <c r="AD377" s="4">
        <f t="shared" si="95"/>
        <v>0</v>
      </c>
      <c r="AE377" s="6" t="s">
        <v>32</v>
      </c>
      <c r="AF377" s="6" t="b">
        <f t="shared" si="96"/>
        <v>1</v>
      </c>
      <c r="AG377" s="6" t="b">
        <f t="shared" si="94"/>
        <v>1</v>
      </c>
    </row>
    <row r="378" spans="1:37" hidden="1" x14ac:dyDescent="0.25">
      <c r="A378" s="6">
        <v>377</v>
      </c>
      <c r="B378" s="6">
        <v>3</v>
      </c>
      <c r="C378" s="6">
        <v>4</v>
      </c>
      <c r="D378" s="6">
        <v>1</v>
      </c>
      <c r="E378" s="6">
        <v>2</v>
      </c>
      <c r="F378" s="6">
        <v>0.4</v>
      </c>
      <c r="G378" s="6">
        <v>0</v>
      </c>
      <c r="H378" s="6" t="b">
        <v>1</v>
      </c>
      <c r="I378" s="6">
        <v>1</v>
      </c>
      <c r="J378" s="6">
        <v>1</v>
      </c>
      <c r="K378" s="6">
        <v>0</v>
      </c>
      <c r="L378" s="6">
        <v>1</v>
      </c>
      <c r="M378" s="16" t="s">
        <v>23</v>
      </c>
      <c r="N378" s="6">
        <v>648.88877409999998</v>
      </c>
      <c r="O378" s="6">
        <v>102</v>
      </c>
      <c r="P378" s="5">
        <v>1.0161829186391578</v>
      </c>
      <c r="Q378" s="5">
        <v>0.94569106087109323</v>
      </c>
      <c r="R378" s="5">
        <v>1.0381260204897487</v>
      </c>
      <c r="S378" s="6">
        <v>2</v>
      </c>
      <c r="T378" s="6">
        <v>2</v>
      </c>
      <c r="U378" s="42">
        <v>1.1655494157161215</v>
      </c>
      <c r="V378" s="42">
        <v>1.1691048936685224</v>
      </c>
      <c r="W378" s="6">
        <v>0.85796448139918047</v>
      </c>
      <c r="X378" s="42">
        <v>1.1680656587815754</v>
      </c>
      <c r="Y378" s="42">
        <v>1.1665413441719901</v>
      </c>
      <c r="Z378" s="6">
        <v>1.1665413441719901</v>
      </c>
      <c r="AA378" s="3">
        <f t="shared" si="102"/>
        <v>2.1541965954882114E-3</v>
      </c>
      <c r="AB378" s="4">
        <f t="shared" si="102"/>
        <v>8.5031573104910052E-4</v>
      </c>
      <c r="AC378" s="4">
        <f t="shared" si="102"/>
        <v>8.5031573104910052E-4</v>
      </c>
      <c r="AD378" s="4">
        <f t="shared" si="95"/>
        <v>3.6205959419271072E-2</v>
      </c>
      <c r="AE378" s="6" t="s">
        <v>32</v>
      </c>
      <c r="AF378" s="6" t="b">
        <f t="shared" si="96"/>
        <v>1</v>
      </c>
      <c r="AG378" s="6" t="b">
        <f t="shared" si="94"/>
        <v>1</v>
      </c>
    </row>
    <row r="379" spans="1:37" hidden="1" x14ac:dyDescent="0.25">
      <c r="A379" s="6">
        <v>378</v>
      </c>
      <c r="B379" s="6">
        <v>3</v>
      </c>
      <c r="C379" s="6">
        <v>4</v>
      </c>
      <c r="D379" s="6">
        <v>1</v>
      </c>
      <c r="E379" s="6">
        <v>2</v>
      </c>
      <c r="F379" s="6">
        <v>0.4</v>
      </c>
      <c r="G379" s="6">
        <v>0</v>
      </c>
      <c r="H379" s="6" t="b">
        <v>1</v>
      </c>
      <c r="I379" s="6">
        <v>1</v>
      </c>
      <c r="J379" s="6">
        <v>1</v>
      </c>
      <c r="K379" s="6">
        <v>0</v>
      </c>
      <c r="L379" s="6">
        <v>2</v>
      </c>
      <c r="M379" s="16" t="s">
        <v>23</v>
      </c>
      <c r="N379" s="6">
        <v>792.57240379999996</v>
      </c>
      <c r="O379" s="6">
        <v>126</v>
      </c>
      <c r="P379" s="5">
        <v>1.0379079638061202</v>
      </c>
      <c r="Q379" s="5">
        <v>0.96775874230488645</v>
      </c>
      <c r="R379" s="5">
        <v>0.99433329388899327</v>
      </c>
      <c r="S379" s="6">
        <v>3</v>
      </c>
      <c r="T379" s="6">
        <v>1</v>
      </c>
      <c r="U379" s="42">
        <v>1.1864636377301809</v>
      </c>
      <c r="V379" s="42">
        <v>1.1618244671194944</v>
      </c>
      <c r="W379" s="6">
        <v>0.84284083236895169</v>
      </c>
      <c r="X379" s="42">
        <v>1.1699693421460393</v>
      </c>
      <c r="Y379" s="42">
        <v>1.16873888498832</v>
      </c>
      <c r="Z379" s="6">
        <v>1.17432553224966</v>
      </c>
      <c r="AA379" s="3">
        <f t="shared" si="102"/>
        <v>6.9616140638395496E-3</v>
      </c>
      <c r="AB379" s="4">
        <f t="shared" si="102"/>
        <v>5.91613572341676E-3</v>
      </c>
      <c r="AC379" s="4">
        <f t="shared" si="102"/>
        <v>1.0645314937687833E-2</v>
      </c>
      <c r="AD379" s="4">
        <f t="shared" si="95"/>
        <v>2.527197587074681E-2</v>
      </c>
      <c r="AE379" s="6" t="s">
        <v>32</v>
      </c>
      <c r="AF379" s="6" t="b">
        <f t="shared" si="96"/>
        <v>1</v>
      </c>
      <c r="AG379" s="6" t="b">
        <f t="shared" si="94"/>
        <v>1</v>
      </c>
      <c r="AJ379" t="str">
        <f>IF(R379=MIN(P379:R379),"W3","no")</f>
        <v>no</v>
      </c>
    </row>
    <row r="380" spans="1:37" hidden="1" x14ac:dyDescent="0.25">
      <c r="A380" s="6">
        <v>379</v>
      </c>
      <c r="B380" s="6">
        <v>3</v>
      </c>
      <c r="C380" s="6">
        <v>4</v>
      </c>
      <c r="D380" s="6">
        <v>1</v>
      </c>
      <c r="E380" s="6">
        <v>2</v>
      </c>
      <c r="F380" s="6">
        <v>0.4</v>
      </c>
      <c r="G380" s="6">
        <v>0</v>
      </c>
      <c r="H380" s="6" t="b">
        <v>1</v>
      </c>
      <c r="I380" s="6">
        <v>1</v>
      </c>
      <c r="J380" s="6">
        <v>1</v>
      </c>
      <c r="K380" s="6">
        <v>0</v>
      </c>
      <c r="L380" s="6">
        <v>2</v>
      </c>
      <c r="M380" s="16" t="s">
        <v>24</v>
      </c>
      <c r="N380" s="6">
        <v>296.36635860000001</v>
      </c>
      <c r="O380" s="6">
        <v>44</v>
      </c>
      <c r="P380" s="5">
        <v>1.0145737849809366</v>
      </c>
      <c r="Q380" s="5">
        <v>0.96766609757149935</v>
      </c>
      <c r="R380" s="5">
        <v>1.0177601174475641</v>
      </c>
      <c r="S380" s="6">
        <v>2</v>
      </c>
      <c r="T380" s="6">
        <v>2</v>
      </c>
      <c r="U380" s="42">
        <v>1.1660763837788266</v>
      </c>
      <c r="V380" s="42">
        <v>1.1675736818141702</v>
      </c>
      <c r="W380" s="6">
        <v>0.857576753899574</v>
      </c>
      <c r="X380" s="42">
        <v>1.1699693421460393</v>
      </c>
      <c r="Y380" s="42">
        <v>1.1688663650301301</v>
      </c>
      <c r="Z380" s="6">
        <v>1.17432553224966</v>
      </c>
      <c r="AA380" s="3">
        <f t="shared" si="102"/>
        <v>2.0476265877829025E-3</v>
      </c>
      <c r="AB380" s="4">
        <f t="shared" si="102"/>
        <v>1.1059290049180159E-3</v>
      </c>
      <c r="AC380" s="4">
        <f t="shared" si="102"/>
        <v>5.7495560217917241E-3</v>
      </c>
      <c r="AD380" s="4">
        <f t="shared" si="95"/>
        <v>2.1555934952333804E-2</v>
      </c>
      <c r="AE380" s="6" t="s">
        <v>32</v>
      </c>
      <c r="AF380" s="6" t="b">
        <f t="shared" si="96"/>
        <v>1</v>
      </c>
      <c r="AG380" s="6" t="b">
        <f t="shared" si="94"/>
        <v>1</v>
      </c>
      <c r="AH380" s="61" t="str">
        <f t="shared" ref="AH380" si="111">IF(AA381&gt;AA380,"BA","WLA")</f>
        <v>BA</v>
      </c>
    </row>
    <row r="381" spans="1:37" hidden="1" x14ac:dyDescent="0.25">
      <c r="A381" s="6">
        <v>380</v>
      </c>
      <c r="B381" s="6">
        <v>3</v>
      </c>
      <c r="C381" s="6">
        <v>4</v>
      </c>
      <c r="D381" s="6">
        <v>1</v>
      </c>
      <c r="E381" s="6">
        <v>2</v>
      </c>
      <c r="F381" s="6">
        <v>0.4</v>
      </c>
      <c r="G381" s="6">
        <v>0</v>
      </c>
      <c r="H381" s="6" t="b">
        <v>1</v>
      </c>
      <c r="I381" s="6">
        <v>1</v>
      </c>
      <c r="J381" s="6">
        <v>1</v>
      </c>
      <c r="K381" s="6">
        <v>0</v>
      </c>
      <c r="L381" s="6">
        <v>2</v>
      </c>
      <c r="M381" s="16" t="s">
        <v>25</v>
      </c>
      <c r="N381" s="6">
        <v>18.533160599999999</v>
      </c>
      <c r="O381" s="6">
        <v>3</v>
      </c>
      <c r="P381" s="5">
        <v>1</v>
      </c>
      <c r="Q381" s="5">
        <v>1</v>
      </c>
      <c r="R381" s="5">
        <v>1</v>
      </c>
      <c r="S381" s="6">
        <v>3</v>
      </c>
      <c r="T381" s="6">
        <v>1</v>
      </c>
      <c r="U381" s="42">
        <v>1.1892668471250882</v>
      </c>
      <c r="V381" s="42">
        <v>1.1658608572081064</v>
      </c>
      <c r="W381" s="6">
        <v>0.84085418038632931</v>
      </c>
      <c r="X381" s="42">
        <v>1.1699693421460393</v>
      </c>
      <c r="Y381" s="42">
        <v>1.16996934214604</v>
      </c>
      <c r="Z381" s="6">
        <v>1.16996934214604</v>
      </c>
      <c r="AA381" s="3">
        <f t="shared" si="102"/>
        <v>3.5116176039252656E-3</v>
      </c>
      <c r="AB381" s="4">
        <f t="shared" si="102"/>
        <v>3.5116176039258207E-3</v>
      </c>
      <c r="AC381" s="4">
        <f t="shared" si="102"/>
        <v>3.5116176039258207E-3</v>
      </c>
      <c r="AD381" s="4">
        <f t="shared" si="95"/>
        <v>0</v>
      </c>
      <c r="AE381" s="6" t="s">
        <v>32</v>
      </c>
      <c r="AF381" s="6" t="b">
        <f t="shared" si="96"/>
        <v>1</v>
      </c>
      <c r="AG381" s="6" t="b">
        <f t="shared" si="94"/>
        <v>1</v>
      </c>
    </row>
    <row r="382" spans="1:37" hidden="1" x14ac:dyDescent="0.25">
      <c r="A382" s="6">
        <v>381</v>
      </c>
      <c r="B382" s="6">
        <v>3</v>
      </c>
      <c r="C382" s="6">
        <v>4</v>
      </c>
      <c r="D382" s="6">
        <v>1</v>
      </c>
      <c r="E382" s="6">
        <v>2</v>
      </c>
      <c r="F382" s="6">
        <v>0.4</v>
      </c>
      <c r="G382" s="6">
        <v>0</v>
      </c>
      <c r="H382" s="6" t="b">
        <v>1</v>
      </c>
      <c r="I382" s="6">
        <v>0</v>
      </c>
      <c r="J382" s="6">
        <v>0</v>
      </c>
      <c r="K382" s="6">
        <v>0</v>
      </c>
      <c r="L382" s="6">
        <v>1</v>
      </c>
      <c r="M382" s="16" t="s">
        <v>23</v>
      </c>
      <c r="N382" s="6">
        <v>609.65397399999995</v>
      </c>
      <c r="O382" s="6">
        <v>96</v>
      </c>
      <c r="P382" s="5">
        <v>1.0961664143612726</v>
      </c>
      <c r="Q382" s="5">
        <v>0.99171376254384047</v>
      </c>
      <c r="R382" s="5">
        <v>0.91211982309488671</v>
      </c>
      <c r="S382" s="6">
        <v>2</v>
      </c>
      <c r="T382" s="6">
        <v>2</v>
      </c>
      <c r="U382" s="42">
        <v>1.2179556567132961</v>
      </c>
      <c r="V382" s="42">
        <v>1.3327184282802347</v>
      </c>
      <c r="W382" s="6">
        <v>0.82104795399410646</v>
      </c>
      <c r="X382" s="42">
        <v>1.231129034173895</v>
      </c>
      <c r="Y382" s="42">
        <v>1.23525166625711</v>
      </c>
      <c r="Z382" s="6">
        <v>1.23525166625711</v>
      </c>
      <c r="AA382" s="3">
        <f t="shared" si="102"/>
        <v>1.0700241075411232E-2</v>
      </c>
      <c r="AB382" s="4">
        <f t="shared" si="102"/>
        <v>1.4002012720389145E-2</v>
      </c>
      <c r="AC382" s="4">
        <f t="shared" si="102"/>
        <v>1.4002012720389145E-2</v>
      </c>
      <c r="AD382" s="4">
        <f t="shared" si="95"/>
        <v>-6.4110942907515137E-2</v>
      </c>
      <c r="AE382" s="6" t="s">
        <v>32</v>
      </c>
      <c r="AF382" s="6" t="b">
        <f t="shared" si="96"/>
        <v>1</v>
      </c>
      <c r="AG382" s="6" t="b">
        <f t="shared" si="94"/>
        <v>1</v>
      </c>
    </row>
    <row r="383" spans="1:37" hidden="1" x14ac:dyDescent="0.25">
      <c r="A383" s="6">
        <v>382</v>
      </c>
      <c r="B383" s="6">
        <v>3</v>
      </c>
      <c r="C383" s="6">
        <v>4</v>
      </c>
      <c r="D383" s="6">
        <v>1</v>
      </c>
      <c r="E383" s="6">
        <v>2</v>
      </c>
      <c r="F383" s="6">
        <v>0.4</v>
      </c>
      <c r="G383" s="6">
        <v>0</v>
      </c>
      <c r="H383" s="6" t="b">
        <v>1</v>
      </c>
      <c r="I383" s="6">
        <v>0</v>
      </c>
      <c r="J383" s="6">
        <v>0</v>
      </c>
      <c r="K383" s="6">
        <v>0</v>
      </c>
      <c r="L383" s="6">
        <v>2</v>
      </c>
      <c r="M383" s="16" t="s">
        <v>23</v>
      </c>
      <c r="N383" s="6">
        <v>871.46490689999996</v>
      </c>
      <c r="O383" s="6">
        <v>138</v>
      </c>
      <c r="P383" s="5">
        <v>1.0940705951720113</v>
      </c>
      <c r="Q383" s="5">
        <v>1.0208127542373551</v>
      </c>
      <c r="R383" s="5">
        <v>0.88511665059063416</v>
      </c>
      <c r="S383" s="6">
        <v>2</v>
      </c>
      <c r="T383" s="6">
        <v>2</v>
      </c>
      <c r="U383" s="42">
        <v>1.2187547029983086</v>
      </c>
      <c r="V383" s="42">
        <v>1.3304985955998327</v>
      </c>
      <c r="W383" s="6">
        <v>0.82050965427239697</v>
      </c>
      <c r="X383" s="42">
        <v>1.3723332763857485</v>
      </c>
      <c r="Y383" s="42">
        <v>1.3680134630299401</v>
      </c>
      <c r="Z383" s="6">
        <v>1.39448204350033</v>
      </c>
      <c r="AA383" s="3">
        <f t="shared" si="102"/>
        <v>3.0484344805872476E-2</v>
      </c>
      <c r="AB383" s="4">
        <f t="shared" si="102"/>
        <v>2.7422878826804609E-2</v>
      </c>
      <c r="AC383" s="4">
        <f t="shared" si="102"/>
        <v>4.5883307138104512E-2</v>
      </c>
      <c r="AD383" s="4">
        <f t="shared" si="95"/>
        <v>-7.6588899606244085E-2</v>
      </c>
      <c r="AE383" s="6" t="s">
        <v>32</v>
      </c>
      <c r="AF383" s="6" t="b">
        <f t="shared" si="96"/>
        <v>1</v>
      </c>
      <c r="AG383" s="6" t="b">
        <f t="shared" si="94"/>
        <v>1</v>
      </c>
      <c r="AJ383" t="str">
        <f>IF(R383=MIN(P383:R383),"W3","no")</f>
        <v>W3</v>
      </c>
      <c r="AK383" t="str">
        <f>IF(AB383&gt;AB382,"YES","NO")</f>
        <v>YES</v>
      </c>
    </row>
    <row r="384" spans="1:37" hidden="1" x14ac:dyDescent="0.25">
      <c r="A384" s="6">
        <v>383</v>
      </c>
      <c r="B384" s="6">
        <v>3</v>
      </c>
      <c r="C384" s="6">
        <v>4</v>
      </c>
      <c r="D384" s="6">
        <v>1</v>
      </c>
      <c r="E384" s="6">
        <v>2</v>
      </c>
      <c r="F384" s="6">
        <v>0.4</v>
      </c>
      <c r="G384" s="6">
        <v>0</v>
      </c>
      <c r="H384" s="6" t="b">
        <v>1</v>
      </c>
      <c r="I384" s="6">
        <v>0</v>
      </c>
      <c r="J384" s="6">
        <v>0</v>
      </c>
      <c r="K384" s="6">
        <v>0</v>
      </c>
      <c r="L384" s="6">
        <v>2</v>
      </c>
      <c r="M384" s="16" t="s">
        <v>24</v>
      </c>
      <c r="N384" s="6">
        <v>297.69884960000002</v>
      </c>
      <c r="O384" s="6">
        <v>44</v>
      </c>
      <c r="P384" s="5">
        <v>1.0940705951720113</v>
      </c>
      <c r="Q384" s="5">
        <v>1.0208127542373551</v>
      </c>
      <c r="R384" s="5">
        <v>0.88511665059063416</v>
      </c>
      <c r="S384" s="6">
        <v>2</v>
      </c>
      <c r="T384" s="6">
        <v>2</v>
      </c>
      <c r="U384" s="42">
        <v>1.2187547029983086</v>
      </c>
      <c r="V384" s="42">
        <v>1.3304985955998327</v>
      </c>
      <c r="W384" s="6">
        <v>0.82050965427239697</v>
      </c>
      <c r="X384" s="42">
        <v>1.3723332763857485</v>
      </c>
      <c r="Y384" s="42">
        <v>1.3837851648833199</v>
      </c>
      <c r="Z384" s="6">
        <v>1.39448204350033</v>
      </c>
      <c r="AA384" s="3">
        <f t="shared" si="102"/>
        <v>3.0484344805872476E-2</v>
      </c>
      <c r="AB384" s="4">
        <f t="shared" si="102"/>
        <v>3.850783390063317E-2</v>
      </c>
      <c r="AC384" s="4">
        <f t="shared" si="102"/>
        <v>4.5883307138104512E-2</v>
      </c>
      <c r="AD384" s="4">
        <f t="shared" si="95"/>
        <v>-7.6588899606244085E-2</v>
      </c>
      <c r="AE384" s="6" t="s">
        <v>32</v>
      </c>
      <c r="AF384" s="6" t="b">
        <f t="shared" si="96"/>
        <v>1</v>
      </c>
      <c r="AG384" s="6" t="b">
        <f t="shared" si="94"/>
        <v>1</v>
      </c>
      <c r="AH384" s="61" t="str">
        <f t="shared" ref="AH384" si="112">IF(AA385&gt;AA384,"BA","WLA")</f>
        <v>WLA</v>
      </c>
    </row>
    <row r="385" spans="1:37" hidden="1" x14ac:dyDescent="0.25">
      <c r="A385" s="6">
        <v>384</v>
      </c>
      <c r="B385" s="6">
        <v>3</v>
      </c>
      <c r="C385" s="6">
        <v>4</v>
      </c>
      <c r="D385" s="6">
        <v>1</v>
      </c>
      <c r="E385" s="6">
        <v>2</v>
      </c>
      <c r="F385" s="6">
        <v>0.4</v>
      </c>
      <c r="G385" s="6">
        <v>0</v>
      </c>
      <c r="H385" s="6" t="b">
        <v>1</v>
      </c>
      <c r="I385" s="6">
        <v>0</v>
      </c>
      <c r="J385" s="6">
        <v>0</v>
      </c>
      <c r="K385" s="6">
        <v>0</v>
      </c>
      <c r="L385" s="6">
        <v>2</v>
      </c>
      <c r="M385" s="16" t="s">
        <v>25</v>
      </c>
      <c r="N385" s="6">
        <v>18.8867379</v>
      </c>
      <c r="O385" s="6">
        <v>3</v>
      </c>
      <c r="P385" s="5">
        <v>1</v>
      </c>
      <c r="Q385" s="5">
        <v>1</v>
      </c>
      <c r="R385" s="5">
        <v>1</v>
      </c>
      <c r="S385" s="6">
        <v>2</v>
      </c>
      <c r="T385" s="6">
        <v>2</v>
      </c>
      <c r="U385" s="42">
        <v>1.231129034173895</v>
      </c>
      <c r="V385" s="42">
        <v>1.3723332763857485</v>
      </c>
      <c r="W385" s="6">
        <v>0.81226254295189637</v>
      </c>
      <c r="X385" s="42">
        <v>1.3723332763857485</v>
      </c>
      <c r="Y385" s="42">
        <v>1.3723332763857501</v>
      </c>
      <c r="Z385" s="6">
        <v>1.3723332763857501</v>
      </c>
      <c r="AA385" s="3">
        <f t="shared" si="102"/>
        <v>0</v>
      </c>
      <c r="AB385" s="4">
        <f t="shared" si="102"/>
        <v>1.1102230246251565E-15</v>
      </c>
      <c r="AC385" s="4">
        <f t="shared" si="102"/>
        <v>1.1102230246251565E-15</v>
      </c>
      <c r="AD385" s="4">
        <f t="shared" si="95"/>
        <v>0</v>
      </c>
      <c r="AE385" s="6" t="s">
        <v>32</v>
      </c>
      <c r="AF385" s="6" t="b">
        <f t="shared" si="96"/>
        <v>1</v>
      </c>
      <c r="AG385" s="6" t="b">
        <f t="shared" si="94"/>
        <v>1</v>
      </c>
    </row>
    <row r="386" spans="1:37" hidden="1" x14ac:dyDescent="0.25">
      <c r="A386" s="6">
        <v>385</v>
      </c>
      <c r="B386" s="6">
        <v>3</v>
      </c>
      <c r="C386" s="6">
        <v>4</v>
      </c>
      <c r="D386" s="6">
        <v>1</v>
      </c>
      <c r="E386" s="6">
        <v>2</v>
      </c>
      <c r="F386" s="6">
        <v>0.4</v>
      </c>
      <c r="G386" s="6">
        <v>0</v>
      </c>
      <c r="H386" s="6" t="b">
        <v>1</v>
      </c>
      <c r="I386" s="6">
        <v>0</v>
      </c>
      <c r="J386" s="6">
        <v>1</v>
      </c>
      <c r="K386" s="6">
        <v>0</v>
      </c>
      <c r="L386" s="6">
        <v>1</v>
      </c>
      <c r="M386" s="16" t="s">
        <v>23</v>
      </c>
      <c r="N386" s="6">
        <v>648.7471395</v>
      </c>
      <c r="O386" s="6">
        <v>102</v>
      </c>
      <c r="P386" s="5">
        <v>1.0401113830124951</v>
      </c>
      <c r="Q386" s="5">
        <v>0.94281283274380956</v>
      </c>
      <c r="R386" s="5">
        <v>1.0170757842436953</v>
      </c>
      <c r="S386" s="6">
        <v>2</v>
      </c>
      <c r="T386" s="6">
        <v>2</v>
      </c>
      <c r="U386" s="42">
        <v>1.1624976281590316</v>
      </c>
      <c r="V386" s="42">
        <v>1.1429355259482292</v>
      </c>
      <c r="W386" s="6">
        <v>0.86021680885803786</v>
      </c>
      <c r="X386" s="42">
        <v>1.1653061042475492</v>
      </c>
      <c r="Y386" s="42">
        <v>1.1633777021020699</v>
      </c>
      <c r="Z386" s="6">
        <v>1.1633777021020699</v>
      </c>
      <c r="AA386" s="3">
        <f t="shared" si="102"/>
        <v>2.4100758403999833E-3</v>
      </c>
      <c r="AB386" s="4">
        <f t="shared" si="102"/>
        <v>7.5648170104014589E-4</v>
      </c>
      <c r="AC386" s="4">
        <f t="shared" si="102"/>
        <v>7.5648170104014589E-4</v>
      </c>
      <c r="AD386" s="4">
        <f t="shared" si="95"/>
        <v>3.8124778170793593E-2</v>
      </c>
      <c r="AE386" s="6" t="s">
        <v>32</v>
      </c>
      <c r="AF386" s="6" t="b">
        <f t="shared" si="96"/>
        <v>1</v>
      </c>
      <c r="AG386" s="6" t="b">
        <f t="shared" ref="AG386:AG449" si="113">IF(L386=1,U386&lt;=Z386,V386&lt;=Z386)</f>
        <v>1</v>
      </c>
    </row>
    <row r="387" spans="1:37" hidden="1" x14ac:dyDescent="0.25">
      <c r="A387" s="6">
        <v>386</v>
      </c>
      <c r="B387" s="6">
        <v>3</v>
      </c>
      <c r="C387" s="6">
        <v>4</v>
      </c>
      <c r="D387" s="6">
        <v>1</v>
      </c>
      <c r="E387" s="6">
        <v>2</v>
      </c>
      <c r="F387" s="6">
        <v>0.4</v>
      </c>
      <c r="G387" s="6">
        <v>0</v>
      </c>
      <c r="H387" s="6" t="b">
        <v>1</v>
      </c>
      <c r="I387" s="6">
        <v>0</v>
      </c>
      <c r="J387" s="6">
        <v>1</v>
      </c>
      <c r="K387" s="6">
        <v>0</v>
      </c>
      <c r="L387" s="6">
        <v>2</v>
      </c>
      <c r="M387" s="16" t="s">
        <v>23</v>
      </c>
      <c r="N387" s="6">
        <v>853.73763489999999</v>
      </c>
      <c r="O387" s="6">
        <v>132</v>
      </c>
      <c r="P387" s="5">
        <v>1.0589106177344978</v>
      </c>
      <c r="Q387" s="5">
        <v>0.96967642407639199</v>
      </c>
      <c r="R387" s="5">
        <v>0.97141295818911066</v>
      </c>
      <c r="S387" s="6">
        <v>3</v>
      </c>
      <c r="T387" s="6">
        <v>1</v>
      </c>
      <c r="U387" s="42">
        <v>1.1777371719046945</v>
      </c>
      <c r="V387" s="42">
        <v>1.1259090790429078</v>
      </c>
      <c r="W387" s="6">
        <v>0.84908587743965891</v>
      </c>
      <c r="X387" s="42">
        <v>1.1451567985017734</v>
      </c>
      <c r="Y387" s="42">
        <v>1.1297451031536401</v>
      </c>
      <c r="Z387" s="6">
        <v>1.1494399948624501</v>
      </c>
      <c r="AA387" s="3">
        <f t="shared" si="102"/>
        <v>1.6807933624502502E-2</v>
      </c>
      <c r="AB387" s="4">
        <f t="shared" si="102"/>
        <v>3.3954775285364169E-3</v>
      </c>
      <c r="AC387" s="4">
        <f t="shared" si="102"/>
        <v>2.0471634817577522E-2</v>
      </c>
      <c r="AD387" s="4">
        <f t="shared" ref="AD387:AD450" si="114">IF(OR(Q387&gt;P387,Q387&gt;R387),-(ABS(P387-1)+ABS(Q387-1)+ABS(R387-1))/B387,(ABS(P387-1)+ABS(Q387-1)+ABS(R387-1))/B387)</f>
        <v>3.9273745156331717E-2</v>
      </c>
      <c r="AE387" s="6" t="s">
        <v>32</v>
      </c>
      <c r="AF387" s="6" t="b">
        <f t="shared" si="96"/>
        <v>1</v>
      </c>
      <c r="AG387" s="6" t="b">
        <f t="shared" si="113"/>
        <v>1</v>
      </c>
      <c r="AJ387" t="str">
        <f>IF(R387=MIN(P387:R387),"W3","no")</f>
        <v>no</v>
      </c>
    </row>
    <row r="388" spans="1:37" hidden="1" x14ac:dyDescent="0.25">
      <c r="A388" s="6">
        <v>387</v>
      </c>
      <c r="B388" s="6">
        <v>3</v>
      </c>
      <c r="C388" s="6">
        <v>4</v>
      </c>
      <c r="D388" s="6">
        <v>1</v>
      </c>
      <c r="E388" s="6">
        <v>2</v>
      </c>
      <c r="F388" s="6">
        <v>0.4</v>
      </c>
      <c r="G388" s="6">
        <v>0</v>
      </c>
      <c r="H388" s="6" t="b">
        <v>1</v>
      </c>
      <c r="I388" s="6">
        <v>0</v>
      </c>
      <c r="J388" s="6">
        <v>1</v>
      </c>
      <c r="K388" s="6">
        <v>0</v>
      </c>
      <c r="L388" s="6">
        <v>2</v>
      </c>
      <c r="M388" s="16" t="s">
        <v>24</v>
      </c>
      <c r="N388" s="6">
        <v>302.56733329999997</v>
      </c>
      <c r="O388" s="6">
        <v>44</v>
      </c>
      <c r="P388" s="5">
        <v>1.0332395234915335</v>
      </c>
      <c r="Q388" s="5">
        <v>0.96733638515309706</v>
      </c>
      <c r="R388" s="5">
        <v>0.99942409135536914</v>
      </c>
      <c r="S388" s="6">
        <v>2</v>
      </c>
      <c r="T388" s="6">
        <v>2</v>
      </c>
      <c r="U388" s="42">
        <v>1.1629790345717093</v>
      </c>
      <c r="V388" s="42">
        <v>1.1414740171309665</v>
      </c>
      <c r="W388" s="6">
        <v>0.85986072858851703</v>
      </c>
      <c r="X388" s="42">
        <v>1.1451567985017734</v>
      </c>
      <c r="Y388" s="42">
        <v>1.1439990600788601</v>
      </c>
      <c r="Z388" s="6">
        <v>1.1494399948624501</v>
      </c>
      <c r="AA388" s="3">
        <f t="shared" si="102"/>
        <v>3.2159625438412665E-3</v>
      </c>
      <c r="AB388" s="4">
        <f t="shared" si="102"/>
        <v>2.2072071874950083E-3</v>
      </c>
      <c r="AC388" s="4">
        <f t="shared" si="102"/>
        <v>6.9303119493739906E-3</v>
      </c>
      <c r="AD388" s="4">
        <f t="shared" si="114"/>
        <v>2.2159682327689095E-2</v>
      </c>
      <c r="AE388" s="6" t="s">
        <v>32</v>
      </c>
      <c r="AF388" s="6" t="b">
        <f t="shared" ref="AF388:AF451" si="115">IF(L388=1,U388&lt;=Y388,V388&lt;=Y388)</f>
        <v>1</v>
      </c>
      <c r="AG388" s="6" t="b">
        <f t="shared" si="113"/>
        <v>1</v>
      </c>
      <c r="AH388" s="61" t="str">
        <f t="shared" ref="AH388" si="116">IF(AA389&gt;AA388,"BA","WLA")</f>
        <v>BA</v>
      </c>
    </row>
    <row r="389" spans="1:37" hidden="1" x14ac:dyDescent="0.25">
      <c r="A389" s="6">
        <v>388</v>
      </c>
      <c r="B389" s="6">
        <v>3</v>
      </c>
      <c r="C389" s="6">
        <v>4</v>
      </c>
      <c r="D389" s="6">
        <v>1</v>
      </c>
      <c r="E389" s="6">
        <v>2</v>
      </c>
      <c r="F389" s="6">
        <v>0.4</v>
      </c>
      <c r="G389" s="6">
        <v>0</v>
      </c>
      <c r="H389" s="6" t="b">
        <v>1</v>
      </c>
      <c r="I389" s="6">
        <v>0</v>
      </c>
      <c r="J389" s="6">
        <v>1</v>
      </c>
      <c r="K389" s="6">
        <v>0</v>
      </c>
      <c r="L389" s="6">
        <v>2</v>
      </c>
      <c r="M389" s="16" t="s">
        <v>25</v>
      </c>
      <c r="N389" s="6">
        <v>18.8950852</v>
      </c>
      <c r="O389" s="6">
        <v>3</v>
      </c>
      <c r="P389" s="5">
        <v>1</v>
      </c>
      <c r="Q389" s="5">
        <v>1</v>
      </c>
      <c r="R389" s="5">
        <v>1</v>
      </c>
      <c r="S389" s="6">
        <v>3</v>
      </c>
      <c r="T389" s="6">
        <v>1</v>
      </c>
      <c r="U389" s="42">
        <v>1.1837840370207555</v>
      </c>
      <c r="V389" s="42">
        <v>1.1363195675099649</v>
      </c>
      <c r="W389" s="6">
        <v>0.84474867773746365</v>
      </c>
      <c r="X389" s="42">
        <v>1.1451567985017734</v>
      </c>
      <c r="Y389" s="42">
        <v>1.1451567985017701</v>
      </c>
      <c r="Z389" s="6">
        <v>1.1451567985017701</v>
      </c>
      <c r="AA389" s="3">
        <f t="shared" si="102"/>
        <v>7.717048882188382E-3</v>
      </c>
      <c r="AB389" s="4">
        <f t="shared" si="102"/>
        <v>7.7170488821854955E-3</v>
      </c>
      <c r="AC389" s="4">
        <f t="shared" si="102"/>
        <v>7.7170488821854955E-3</v>
      </c>
      <c r="AD389" s="4">
        <f t="shared" si="114"/>
        <v>0</v>
      </c>
      <c r="AE389" s="6" t="s">
        <v>32</v>
      </c>
      <c r="AF389" s="6" t="b">
        <f t="shared" si="115"/>
        <v>1</v>
      </c>
      <c r="AG389" s="6" t="b">
        <f t="shared" si="113"/>
        <v>1</v>
      </c>
    </row>
    <row r="390" spans="1:37" hidden="1" x14ac:dyDescent="0.25">
      <c r="A390" s="6">
        <v>389</v>
      </c>
      <c r="B390" s="6">
        <v>3</v>
      </c>
      <c r="C390" s="6">
        <v>4</v>
      </c>
      <c r="D390" s="6">
        <v>1</v>
      </c>
      <c r="E390" s="6">
        <v>2</v>
      </c>
      <c r="F390" s="6">
        <v>0.4</v>
      </c>
      <c r="G390" s="6">
        <v>0</v>
      </c>
      <c r="H390" s="6" t="b">
        <v>1</v>
      </c>
      <c r="I390" s="6">
        <v>0.5</v>
      </c>
      <c r="J390" s="6">
        <v>0</v>
      </c>
      <c r="K390" s="6">
        <v>0.2</v>
      </c>
      <c r="L390" s="6">
        <v>1</v>
      </c>
      <c r="M390" s="16" t="s">
        <v>23</v>
      </c>
      <c r="N390" s="6">
        <v>613.76852050000002</v>
      </c>
      <c r="O390" s="6">
        <v>96</v>
      </c>
      <c r="P390" s="5">
        <v>1.0089450480644044</v>
      </c>
      <c r="Q390" s="5">
        <v>0.98256503271384588</v>
      </c>
      <c r="R390" s="5">
        <v>1.0084899192217496</v>
      </c>
      <c r="S390" s="6">
        <v>2</v>
      </c>
      <c r="T390" s="6">
        <v>2</v>
      </c>
      <c r="U390" s="42">
        <v>1.2369710763830106</v>
      </c>
      <c r="V390" s="42">
        <v>1.3349312616437856</v>
      </c>
      <c r="W390" s="6">
        <v>0.80842634002734282</v>
      </c>
      <c r="X390" s="42">
        <v>1.2371987650003955</v>
      </c>
      <c r="Y390" s="42">
        <v>1.2406444777454999</v>
      </c>
      <c r="Z390" s="6">
        <v>1.2406444777454999</v>
      </c>
      <c r="AA390" s="3">
        <f t="shared" si="102"/>
        <v>1.8403560028190658E-4</v>
      </c>
      <c r="AB390" s="4">
        <f t="shared" si="102"/>
        <v>2.9608815646885445E-3</v>
      </c>
      <c r="AC390" s="4">
        <f t="shared" si="102"/>
        <v>2.9608815646885445E-3</v>
      </c>
      <c r="AD390" s="4">
        <f t="shared" si="114"/>
        <v>1.1623311524102712E-2</v>
      </c>
      <c r="AE390" s="6" t="s">
        <v>32</v>
      </c>
      <c r="AF390" s="6" t="b">
        <f t="shared" si="115"/>
        <v>1</v>
      </c>
      <c r="AG390" s="6" t="b">
        <f t="shared" si="113"/>
        <v>1</v>
      </c>
    </row>
    <row r="391" spans="1:37" hidden="1" x14ac:dyDescent="0.25">
      <c r="A391" s="6">
        <v>390</v>
      </c>
      <c r="B391" s="6">
        <v>3</v>
      </c>
      <c r="C391" s="6">
        <v>4</v>
      </c>
      <c r="D391" s="6">
        <v>1</v>
      </c>
      <c r="E391" s="6">
        <v>2</v>
      </c>
      <c r="F391" s="6">
        <v>0.4</v>
      </c>
      <c r="G391" s="6">
        <v>0</v>
      </c>
      <c r="H391" s="6" t="b">
        <v>1</v>
      </c>
      <c r="I391" s="6">
        <v>0.5</v>
      </c>
      <c r="J391" s="6">
        <v>0</v>
      </c>
      <c r="K391" s="6">
        <v>0.2</v>
      </c>
      <c r="L391" s="6">
        <v>2</v>
      </c>
      <c r="M391" s="16" t="s">
        <v>23</v>
      </c>
      <c r="N391" s="6">
        <v>760.17086400000005</v>
      </c>
      <c r="O391" s="6">
        <v>121</v>
      </c>
      <c r="P391" s="5">
        <v>1.0435565943800336</v>
      </c>
      <c r="Q391" s="5">
        <v>1.0029538115866492</v>
      </c>
      <c r="R391" s="5">
        <v>0.95348959403331723</v>
      </c>
      <c r="S391" s="6">
        <v>3</v>
      </c>
      <c r="T391" s="6">
        <v>1</v>
      </c>
      <c r="U391" s="42">
        <v>1.2527995564095924</v>
      </c>
      <c r="V391" s="42">
        <v>1.3172176096751813</v>
      </c>
      <c r="W391" s="6">
        <v>0.79821228773891606</v>
      </c>
      <c r="X391" s="42">
        <v>1.3338875328620647</v>
      </c>
      <c r="Y391" s="42">
        <v>1.3290628207934601</v>
      </c>
      <c r="Z391" s="6">
        <v>1.3529770386094699</v>
      </c>
      <c r="AA391" s="3">
        <f t="shared" si="102"/>
        <v>1.2497247913484499E-2</v>
      </c>
      <c r="AB391" s="4">
        <f t="shared" si="102"/>
        <v>8.9124538983094137E-3</v>
      </c>
      <c r="AC391" s="4">
        <f t="shared" si="102"/>
        <v>2.6430181676283748E-2</v>
      </c>
      <c r="AD391" s="4">
        <f t="shared" si="114"/>
        <v>-3.1006937311121845E-2</v>
      </c>
      <c r="AE391" s="6" t="s">
        <v>32</v>
      </c>
      <c r="AF391" s="6" t="b">
        <f t="shared" si="115"/>
        <v>1</v>
      </c>
      <c r="AG391" s="6" t="b">
        <f t="shared" si="113"/>
        <v>1</v>
      </c>
      <c r="AJ391" t="str">
        <f>IF(R391=MIN(P391:R391),"W3","no")</f>
        <v>W3</v>
      </c>
      <c r="AK391" t="str">
        <f>IF(AB391&gt;AB390,"YES","NO")</f>
        <v>YES</v>
      </c>
    </row>
    <row r="392" spans="1:37" hidden="1" x14ac:dyDescent="0.25">
      <c r="A392" s="6">
        <v>391</v>
      </c>
      <c r="B392" s="6">
        <v>3</v>
      </c>
      <c r="C392" s="6">
        <v>4</v>
      </c>
      <c r="D392" s="6">
        <v>1</v>
      </c>
      <c r="E392" s="6">
        <v>2</v>
      </c>
      <c r="F392" s="6">
        <v>0.4</v>
      </c>
      <c r="G392" s="6">
        <v>0</v>
      </c>
      <c r="H392" s="6" t="b">
        <v>1</v>
      </c>
      <c r="I392" s="6">
        <v>0.5</v>
      </c>
      <c r="J392" s="6">
        <v>0</v>
      </c>
      <c r="K392" s="6">
        <v>0.2</v>
      </c>
      <c r="L392" s="6">
        <v>2</v>
      </c>
      <c r="M392" s="16" t="s">
        <v>24</v>
      </c>
      <c r="N392" s="6">
        <v>250.19988810000001</v>
      </c>
      <c r="O392" s="6">
        <v>38</v>
      </c>
      <c r="P392" s="5">
        <v>1.0092457819089369</v>
      </c>
      <c r="Q392" s="5">
        <v>1.0046996950868097</v>
      </c>
      <c r="R392" s="5">
        <v>0.98605452300425389</v>
      </c>
      <c r="S392" s="6">
        <v>2</v>
      </c>
      <c r="T392" s="6">
        <v>2</v>
      </c>
      <c r="U392" s="42">
        <v>1.2375356667720103</v>
      </c>
      <c r="V392" s="42">
        <v>1.3332961480341068</v>
      </c>
      <c r="W392" s="6">
        <v>0.80805751854279995</v>
      </c>
      <c r="X392" s="42">
        <v>1.3338875328620647</v>
      </c>
      <c r="Y392" s="42">
        <v>1.3423876249923601</v>
      </c>
      <c r="Z392" s="6">
        <v>1.3529770386094699</v>
      </c>
      <c r="AA392" s="3">
        <f t="shared" si="102"/>
        <v>4.43354340893376E-4</v>
      </c>
      <c r="AB392" s="4">
        <f t="shared" si="102"/>
        <v>6.772616782954155E-3</v>
      </c>
      <c r="AC392" s="4">
        <f t="shared" si="102"/>
        <v>1.4546359630456362E-2</v>
      </c>
      <c r="AD392" s="4">
        <f t="shared" si="114"/>
        <v>-9.2969846638308873E-3</v>
      </c>
      <c r="AE392" s="6" t="s">
        <v>32</v>
      </c>
      <c r="AF392" s="6" t="b">
        <f t="shared" si="115"/>
        <v>1</v>
      </c>
      <c r="AG392" s="6" t="b">
        <f t="shared" si="113"/>
        <v>1</v>
      </c>
      <c r="AH392" s="61" t="str">
        <f t="shared" ref="AH392" si="117">IF(AA393&gt;AA392,"BA","WLA")</f>
        <v>BA</v>
      </c>
    </row>
    <row r="393" spans="1:37" hidden="1" x14ac:dyDescent="0.25">
      <c r="A393" s="6">
        <v>392</v>
      </c>
      <c r="B393" s="6">
        <v>3</v>
      </c>
      <c r="C393" s="6">
        <v>4</v>
      </c>
      <c r="D393" s="6">
        <v>1</v>
      </c>
      <c r="E393" s="6">
        <v>2</v>
      </c>
      <c r="F393" s="6">
        <v>0.4</v>
      </c>
      <c r="G393" s="6">
        <v>0</v>
      </c>
      <c r="H393" s="6" t="b">
        <v>1</v>
      </c>
      <c r="I393" s="6">
        <v>0.5</v>
      </c>
      <c r="J393" s="6">
        <v>0</v>
      </c>
      <c r="K393" s="6">
        <v>0.2</v>
      </c>
      <c r="L393" s="6">
        <v>2</v>
      </c>
      <c r="M393" s="16" t="s">
        <v>25</v>
      </c>
      <c r="N393" s="6">
        <v>18.221234899999999</v>
      </c>
      <c r="O393" s="6">
        <v>3</v>
      </c>
      <c r="P393" s="5">
        <v>1</v>
      </c>
      <c r="Q393" s="5">
        <v>1</v>
      </c>
      <c r="R393" s="5">
        <v>1</v>
      </c>
      <c r="S393" s="6">
        <v>3</v>
      </c>
      <c r="T393" s="6">
        <v>1</v>
      </c>
      <c r="U393" s="42">
        <v>1.2563716927577224</v>
      </c>
      <c r="V393" s="42">
        <v>1.3254577302529711</v>
      </c>
      <c r="W393" s="6">
        <v>0.79594279763261033</v>
      </c>
      <c r="X393" s="42">
        <v>1.3338875328620647</v>
      </c>
      <c r="Y393" s="42">
        <v>1.3338875328620701</v>
      </c>
      <c r="Z393" s="6">
        <v>1.3338875328620701</v>
      </c>
      <c r="AA393" s="3">
        <f t="shared" si="102"/>
        <v>6.319725165289003E-3</v>
      </c>
      <c r="AB393" s="4">
        <f t="shared" si="102"/>
        <v>6.3197251652929998E-3</v>
      </c>
      <c r="AC393" s="4">
        <f t="shared" si="102"/>
        <v>6.3197251652929998E-3</v>
      </c>
      <c r="AD393" s="4">
        <f t="shared" si="114"/>
        <v>0</v>
      </c>
      <c r="AE393" s="6" t="s">
        <v>32</v>
      </c>
      <c r="AF393" s="6" t="b">
        <f t="shared" si="115"/>
        <v>1</v>
      </c>
      <c r="AG393" s="6" t="b">
        <f t="shared" si="113"/>
        <v>1</v>
      </c>
    </row>
    <row r="394" spans="1:37" hidden="1" x14ac:dyDescent="0.25">
      <c r="A394" s="6">
        <v>393</v>
      </c>
      <c r="B394" s="6">
        <v>3</v>
      </c>
      <c r="C394" s="6">
        <v>4</v>
      </c>
      <c r="D394" s="6">
        <v>1</v>
      </c>
      <c r="E394" s="6">
        <v>2</v>
      </c>
      <c r="F394" s="6">
        <v>0.4</v>
      </c>
      <c r="G394" s="6">
        <v>0</v>
      </c>
      <c r="H394" s="6" t="b">
        <v>1</v>
      </c>
      <c r="I394" s="6">
        <v>0.5</v>
      </c>
      <c r="J394" s="6">
        <v>1</v>
      </c>
      <c r="K394" s="6">
        <v>0.2</v>
      </c>
      <c r="L394" s="6">
        <v>1</v>
      </c>
      <c r="M394" s="16" t="s">
        <v>23</v>
      </c>
      <c r="N394" s="6">
        <v>623.63269449999996</v>
      </c>
      <c r="O394" s="6">
        <v>102</v>
      </c>
      <c r="P394" s="5">
        <v>1.0291891949950198</v>
      </c>
      <c r="Q394" s="5">
        <v>0.94213391029783933</v>
      </c>
      <c r="R394" s="5">
        <v>1.0286768947071407</v>
      </c>
      <c r="S394" s="6">
        <v>2</v>
      </c>
      <c r="T394" s="6">
        <v>2</v>
      </c>
      <c r="U394" s="42">
        <v>1.1840363007853121</v>
      </c>
      <c r="V394" s="42">
        <v>1.1916560264981224</v>
      </c>
      <c r="W394" s="6">
        <v>0.84456870058523548</v>
      </c>
      <c r="X394" s="42">
        <v>1.1866792095881222</v>
      </c>
      <c r="Y394" s="42">
        <v>1.1847509453723499</v>
      </c>
      <c r="Z394" s="6">
        <v>1.1847509453723499</v>
      </c>
      <c r="AA394" s="3">
        <f t="shared" si="102"/>
        <v>2.2271467987776683E-3</v>
      </c>
      <c r="AB394" s="4">
        <f t="shared" si="102"/>
        <v>6.0320237753708206E-4</v>
      </c>
      <c r="AC394" s="4">
        <f t="shared" si="102"/>
        <v>6.0320237753708206E-4</v>
      </c>
      <c r="AD394" s="4">
        <f t="shared" si="114"/>
        <v>3.8577393134773742E-2</v>
      </c>
      <c r="AE394" s="6" t="s">
        <v>32</v>
      </c>
      <c r="AF394" s="6" t="b">
        <f t="shared" si="115"/>
        <v>1</v>
      </c>
      <c r="AG394" s="6" t="b">
        <f t="shared" si="113"/>
        <v>1</v>
      </c>
    </row>
    <row r="395" spans="1:37" hidden="1" x14ac:dyDescent="0.25">
      <c r="A395" s="6">
        <v>394</v>
      </c>
      <c r="B395" s="6">
        <v>3</v>
      </c>
      <c r="C395" s="6">
        <v>4</v>
      </c>
      <c r="D395" s="6">
        <v>1</v>
      </c>
      <c r="E395" s="6">
        <v>2</v>
      </c>
      <c r="F395" s="6">
        <v>0.4</v>
      </c>
      <c r="G395" s="6">
        <v>0</v>
      </c>
      <c r="H395" s="6" t="b">
        <v>1</v>
      </c>
      <c r="I395" s="6">
        <v>0.5</v>
      </c>
      <c r="J395" s="6">
        <v>1</v>
      </c>
      <c r="K395" s="6">
        <v>0.2</v>
      </c>
      <c r="L395" s="6">
        <v>2</v>
      </c>
      <c r="M395" s="16" t="s">
        <v>23</v>
      </c>
      <c r="N395" s="6">
        <v>784.01822879999997</v>
      </c>
      <c r="O395" s="6">
        <v>126</v>
      </c>
      <c r="P395" s="5">
        <v>1.0503475717060005</v>
      </c>
      <c r="Q395" s="5">
        <v>0.96564279360621708</v>
      </c>
      <c r="R395" s="5">
        <v>0.98400963468778235</v>
      </c>
      <c r="S395" s="6">
        <v>3</v>
      </c>
      <c r="T395" s="6">
        <v>1</v>
      </c>
      <c r="U395" s="42">
        <v>1.2018618231150757</v>
      </c>
      <c r="V395" s="42">
        <v>1.1759805409403867</v>
      </c>
      <c r="W395" s="6">
        <v>0.83204240351700742</v>
      </c>
      <c r="X395" s="42">
        <v>1.1930807209284857</v>
      </c>
      <c r="Y395" s="42">
        <v>1.1806138067662899</v>
      </c>
      <c r="Z395" s="6">
        <v>1.1971309515298201</v>
      </c>
      <c r="AA395" s="3">
        <f t="shared" si="102"/>
        <v>1.4332793823699674E-2</v>
      </c>
      <c r="AB395" s="4">
        <f t="shared" si="102"/>
        <v>3.9244550583341642E-3</v>
      </c>
      <c r="AC395" s="4">
        <f t="shared" si="102"/>
        <v>1.7667583118125108E-2</v>
      </c>
      <c r="AD395" s="4">
        <f t="shared" si="114"/>
        <v>3.3565047804000346E-2</v>
      </c>
      <c r="AE395" s="6" t="s">
        <v>32</v>
      </c>
      <c r="AF395" s="6" t="b">
        <f t="shared" si="115"/>
        <v>1</v>
      </c>
      <c r="AG395" s="6" t="b">
        <f t="shared" si="113"/>
        <v>1</v>
      </c>
      <c r="AJ395" t="str">
        <f>IF(R395=MIN(P395:R395),"W3","no")</f>
        <v>no</v>
      </c>
    </row>
    <row r="396" spans="1:37" hidden="1" x14ac:dyDescent="0.25">
      <c r="A396" s="6">
        <v>395</v>
      </c>
      <c r="B396" s="6">
        <v>3</v>
      </c>
      <c r="C396" s="6">
        <v>4</v>
      </c>
      <c r="D396" s="6">
        <v>1</v>
      </c>
      <c r="E396" s="6">
        <v>2</v>
      </c>
      <c r="F396" s="6">
        <v>0.4</v>
      </c>
      <c r="G396" s="6">
        <v>0</v>
      </c>
      <c r="H396" s="6" t="b">
        <v>1</v>
      </c>
      <c r="I396" s="6">
        <v>0.5</v>
      </c>
      <c r="J396" s="6">
        <v>1</v>
      </c>
      <c r="K396" s="6">
        <v>0.2</v>
      </c>
      <c r="L396" s="6">
        <v>2</v>
      </c>
      <c r="M396" s="16" t="s">
        <v>24</v>
      </c>
      <c r="N396" s="6">
        <v>255.30045100000001</v>
      </c>
      <c r="O396" s="6">
        <v>38</v>
      </c>
      <c r="P396" s="5">
        <v>1.0253151083196808</v>
      </c>
      <c r="Q396" s="5">
        <v>0.9656890864791281</v>
      </c>
      <c r="R396" s="5">
        <v>1.0089958052011914</v>
      </c>
      <c r="S396" s="6">
        <v>2</v>
      </c>
      <c r="T396" s="6">
        <v>2</v>
      </c>
      <c r="U396" s="42">
        <v>1.1845665313087672</v>
      </c>
      <c r="V396" s="42">
        <v>1.19006686475351</v>
      </c>
      <c r="W396" s="6">
        <v>0.84419065841337837</v>
      </c>
      <c r="X396" s="42">
        <v>1.1930807209284857</v>
      </c>
      <c r="Y396" s="42">
        <v>1.19162335422739</v>
      </c>
      <c r="Z396" s="6">
        <v>1.1971309515298201</v>
      </c>
      <c r="AA396" s="3">
        <f t="shared" si="102"/>
        <v>2.5261125438605925E-3</v>
      </c>
      <c r="AB396" s="4">
        <f t="shared" si="102"/>
        <v>1.3061924880527487E-3</v>
      </c>
      <c r="AC396" s="4">
        <f t="shared" si="102"/>
        <v>5.9008471606910584E-3</v>
      </c>
      <c r="AD396" s="4">
        <f t="shared" si="114"/>
        <v>2.2873942347248006E-2</v>
      </c>
      <c r="AE396" s="6" t="s">
        <v>32</v>
      </c>
      <c r="AF396" s="6" t="b">
        <f t="shared" si="115"/>
        <v>1</v>
      </c>
      <c r="AG396" s="6" t="b">
        <f t="shared" si="113"/>
        <v>1</v>
      </c>
      <c r="AH396" s="61" t="str">
        <f t="shared" ref="AH396" si="118">IF(AA397&gt;AA396,"BA","WLA")</f>
        <v>BA</v>
      </c>
    </row>
    <row r="397" spans="1:37" hidden="1" x14ac:dyDescent="0.25">
      <c r="A397" s="6">
        <v>396</v>
      </c>
      <c r="B397" s="6">
        <v>3</v>
      </c>
      <c r="C397" s="6">
        <v>4</v>
      </c>
      <c r="D397" s="6">
        <v>1</v>
      </c>
      <c r="E397" s="6">
        <v>2</v>
      </c>
      <c r="F397" s="6">
        <v>0.4</v>
      </c>
      <c r="G397" s="6">
        <v>0</v>
      </c>
      <c r="H397" s="6" t="b">
        <v>1</v>
      </c>
      <c r="I397" s="6">
        <v>0.5</v>
      </c>
      <c r="J397" s="6">
        <v>1</v>
      </c>
      <c r="K397" s="6">
        <v>0.2</v>
      </c>
      <c r="L397" s="6">
        <v>2</v>
      </c>
      <c r="M397" s="16" t="s">
        <v>25</v>
      </c>
      <c r="N397" s="6">
        <v>18.436782699999998</v>
      </c>
      <c r="O397" s="6">
        <v>3</v>
      </c>
      <c r="P397" s="5">
        <v>1</v>
      </c>
      <c r="Q397" s="5">
        <v>1</v>
      </c>
      <c r="R397" s="5">
        <v>1</v>
      </c>
      <c r="S397" s="6">
        <v>3</v>
      </c>
      <c r="T397" s="6">
        <v>1</v>
      </c>
      <c r="U397" s="42">
        <v>1.2064135790207378</v>
      </c>
      <c r="V397" s="42">
        <v>1.1834555211999338</v>
      </c>
      <c r="W397" s="6">
        <v>0.82890313685934602</v>
      </c>
      <c r="X397" s="42">
        <v>1.1930807209284857</v>
      </c>
      <c r="Y397" s="42">
        <v>1.1930807209284899</v>
      </c>
      <c r="Z397" s="6">
        <v>1.1930807209284899</v>
      </c>
      <c r="AA397" s="3">
        <f t="shared" si="102"/>
        <v>8.0675176119360259E-3</v>
      </c>
      <c r="AB397" s="4">
        <f t="shared" si="102"/>
        <v>8.0675176119395786E-3</v>
      </c>
      <c r="AC397" s="4">
        <f t="shared" si="102"/>
        <v>8.0675176119395786E-3</v>
      </c>
      <c r="AD397" s="4">
        <f t="shared" si="114"/>
        <v>0</v>
      </c>
      <c r="AE397" s="6" t="s">
        <v>32</v>
      </c>
      <c r="AF397" s="6" t="b">
        <f t="shared" si="115"/>
        <v>1</v>
      </c>
      <c r="AG397" s="6" t="b">
        <f t="shared" si="113"/>
        <v>1</v>
      </c>
    </row>
    <row r="398" spans="1:37" hidden="1" x14ac:dyDescent="0.25">
      <c r="A398" s="6">
        <v>397</v>
      </c>
      <c r="B398" s="6">
        <v>3</v>
      </c>
      <c r="C398" s="6">
        <v>4</v>
      </c>
      <c r="D398" s="6">
        <v>1</v>
      </c>
      <c r="E398" s="6">
        <v>2</v>
      </c>
      <c r="F398" s="6">
        <v>0.4</v>
      </c>
      <c r="G398" s="6">
        <v>0</v>
      </c>
      <c r="H398" s="6" t="b">
        <v>1</v>
      </c>
      <c r="I398" s="6">
        <v>1</v>
      </c>
      <c r="J398" s="6">
        <v>0</v>
      </c>
      <c r="K398" s="6">
        <v>0.2</v>
      </c>
      <c r="L398" s="6">
        <v>1</v>
      </c>
      <c r="M398" s="16" t="s">
        <v>23</v>
      </c>
      <c r="N398" s="6">
        <v>594.46599249999997</v>
      </c>
      <c r="O398" s="6">
        <v>96</v>
      </c>
      <c r="P398" s="5">
        <v>0.92560465005762915</v>
      </c>
      <c r="Q398" s="5">
        <v>0.98793577011258893</v>
      </c>
      <c r="R398" s="5">
        <v>1.086459579829782</v>
      </c>
      <c r="S398" s="6">
        <v>2</v>
      </c>
      <c r="T398" s="6">
        <v>2</v>
      </c>
      <c r="U398" s="42">
        <v>1.2345600369380538</v>
      </c>
      <c r="V398" s="42">
        <v>1.3031262318689687</v>
      </c>
      <c r="W398" s="6">
        <v>0.81000515979781118</v>
      </c>
      <c r="X398" s="42">
        <v>1.2446685209048554</v>
      </c>
      <c r="Y398" s="42">
        <v>1.2482372033411699</v>
      </c>
      <c r="Z398" s="6">
        <v>1.2482372033411699</v>
      </c>
      <c r="AA398" s="3">
        <f t="shared" si="102"/>
        <v>8.121426546123911E-3</v>
      </c>
      <c r="AB398" s="4">
        <f t="shared" si="102"/>
        <v>1.0957185354279031E-2</v>
      </c>
      <c r="AC398" s="4">
        <f t="shared" si="102"/>
        <v>1.0957185354279031E-2</v>
      </c>
      <c r="AD398" s="4">
        <f t="shared" si="114"/>
        <v>-5.7639719886521314E-2</v>
      </c>
      <c r="AE398" s="6" t="s">
        <v>32</v>
      </c>
      <c r="AF398" s="6" t="b">
        <f t="shared" si="115"/>
        <v>1</v>
      </c>
      <c r="AG398" s="6" t="b">
        <f t="shared" si="113"/>
        <v>1</v>
      </c>
    </row>
    <row r="399" spans="1:37" hidden="1" x14ac:dyDescent="0.25">
      <c r="A399" s="6">
        <v>398</v>
      </c>
      <c r="B399" s="6">
        <v>3</v>
      </c>
      <c r="C399" s="6">
        <v>4</v>
      </c>
      <c r="D399" s="6">
        <v>1</v>
      </c>
      <c r="E399" s="6">
        <v>2</v>
      </c>
      <c r="F399" s="6">
        <v>0.4</v>
      </c>
      <c r="G399" s="6">
        <v>0</v>
      </c>
      <c r="H399" s="6" t="b">
        <v>1</v>
      </c>
      <c r="I399" s="6">
        <v>1</v>
      </c>
      <c r="J399" s="6">
        <v>0</v>
      </c>
      <c r="K399" s="6">
        <v>0.2</v>
      </c>
      <c r="L399" s="6">
        <v>2</v>
      </c>
      <c r="M399" s="16" t="s">
        <v>23</v>
      </c>
      <c r="N399" s="6">
        <v>832.22953589999997</v>
      </c>
      <c r="O399" s="6">
        <v>133</v>
      </c>
      <c r="P399" s="5">
        <v>0.96802320967823774</v>
      </c>
      <c r="Q399" s="5">
        <v>1.0027882209589132</v>
      </c>
      <c r="R399" s="5">
        <v>1.0291885693628491</v>
      </c>
      <c r="S399" s="6">
        <v>3</v>
      </c>
      <c r="T399" s="6">
        <v>1</v>
      </c>
      <c r="U399" s="42">
        <v>1.2445179964902242</v>
      </c>
      <c r="V399" s="42">
        <v>1.2718391400463303</v>
      </c>
      <c r="W399" s="6">
        <v>0.80352393683352819</v>
      </c>
      <c r="X399" s="42">
        <v>1.3195031822141023</v>
      </c>
      <c r="Y399" s="42">
        <v>1.3168462137649399</v>
      </c>
      <c r="Z399" s="6">
        <v>1.33784492761658</v>
      </c>
      <c r="AA399" s="3">
        <f t="shared" si="102"/>
        <v>3.6122718618830985E-2</v>
      </c>
      <c r="AB399" s="4">
        <f t="shared" si="102"/>
        <v>3.4177926965314964E-2</v>
      </c>
      <c r="AC399" s="4">
        <f t="shared" si="102"/>
        <v>4.9337397935829141E-2</v>
      </c>
      <c r="AD399" s="4">
        <f t="shared" si="114"/>
        <v>-2.1317860214508173E-2</v>
      </c>
      <c r="AE399" s="6" t="s">
        <v>32</v>
      </c>
      <c r="AF399" s="6" t="b">
        <f t="shared" si="115"/>
        <v>1</v>
      </c>
      <c r="AG399" s="6" t="b">
        <f t="shared" si="113"/>
        <v>1</v>
      </c>
      <c r="AJ399" t="str">
        <f>IF(R399=MIN(P399:R399),"W3","no")</f>
        <v>no</v>
      </c>
      <c r="AK399" t="str">
        <f>IF(AB399&gt;AB398,"YES","NO")</f>
        <v>YES</v>
      </c>
    </row>
    <row r="400" spans="1:37" hidden="1" x14ac:dyDescent="0.25">
      <c r="A400" s="6">
        <v>399</v>
      </c>
      <c r="B400" s="6">
        <v>3</v>
      </c>
      <c r="C400" s="6">
        <v>4</v>
      </c>
      <c r="D400" s="6">
        <v>1</v>
      </c>
      <c r="E400" s="6">
        <v>2</v>
      </c>
      <c r="F400" s="6">
        <v>0.4</v>
      </c>
      <c r="G400" s="6">
        <v>0</v>
      </c>
      <c r="H400" s="6" t="b">
        <v>1</v>
      </c>
      <c r="I400" s="6">
        <v>1</v>
      </c>
      <c r="J400" s="6">
        <v>0</v>
      </c>
      <c r="K400" s="6">
        <v>0.2</v>
      </c>
      <c r="L400" s="6">
        <v>2</v>
      </c>
      <c r="M400" s="16" t="s">
        <v>24</v>
      </c>
      <c r="N400" s="6">
        <v>261.6823129</v>
      </c>
      <c r="O400" s="6">
        <v>39</v>
      </c>
      <c r="P400" s="5">
        <v>0.93061440835879239</v>
      </c>
      <c r="Q400" s="5">
        <v>1.006964950007305</v>
      </c>
      <c r="R400" s="5">
        <v>1.0624206416339026</v>
      </c>
      <c r="S400" s="6">
        <v>2</v>
      </c>
      <c r="T400" s="6">
        <v>2</v>
      </c>
      <c r="U400" s="42">
        <v>1.2352010595576872</v>
      </c>
      <c r="V400" s="42">
        <v>1.301216320358447</v>
      </c>
      <c r="W400" s="6">
        <v>0.80958479776409009</v>
      </c>
      <c r="X400" s="42">
        <v>1.3195031822141023</v>
      </c>
      <c r="Y400" s="42">
        <v>1.3268725180227301</v>
      </c>
      <c r="Z400" s="6">
        <v>1.33784492761658</v>
      </c>
      <c r="AA400" s="3">
        <f t="shared" si="102"/>
        <v>1.3858899396491209E-2</v>
      </c>
      <c r="AB400" s="4">
        <f t="shared" si="102"/>
        <v>1.9335842227341637E-2</v>
      </c>
      <c r="AC400" s="4">
        <f t="shared" si="102"/>
        <v>2.7378813868501384E-2</v>
      </c>
      <c r="AD400" s="4">
        <f t="shared" si="114"/>
        <v>-4.6257061094138407E-2</v>
      </c>
      <c r="AE400" s="6" t="s">
        <v>32</v>
      </c>
      <c r="AF400" s="6" t="b">
        <f t="shared" si="115"/>
        <v>1</v>
      </c>
      <c r="AG400" s="6" t="b">
        <f t="shared" si="113"/>
        <v>1</v>
      </c>
      <c r="AH400" s="61" t="str">
        <f t="shared" ref="AH400" si="119">IF(AA401&gt;AA400,"BA","WLA")</f>
        <v>BA</v>
      </c>
    </row>
    <row r="401" spans="1:37" hidden="1" x14ac:dyDescent="0.25">
      <c r="A401" s="6">
        <v>400</v>
      </c>
      <c r="B401" s="6">
        <v>3</v>
      </c>
      <c r="C401" s="6">
        <v>4</v>
      </c>
      <c r="D401" s="6">
        <v>1</v>
      </c>
      <c r="E401" s="6">
        <v>2</v>
      </c>
      <c r="F401" s="6">
        <v>0.4</v>
      </c>
      <c r="G401" s="6">
        <v>0</v>
      </c>
      <c r="H401" s="6" t="b">
        <v>1</v>
      </c>
      <c r="I401" s="6">
        <v>1</v>
      </c>
      <c r="J401" s="6">
        <v>0</v>
      </c>
      <c r="K401" s="6">
        <v>0.2</v>
      </c>
      <c r="L401" s="6">
        <v>2</v>
      </c>
      <c r="M401" s="16" t="s">
        <v>25</v>
      </c>
      <c r="N401" s="6">
        <v>18.4622894</v>
      </c>
      <c r="O401" s="6">
        <v>3</v>
      </c>
      <c r="P401" s="5">
        <v>1</v>
      </c>
      <c r="Q401" s="5">
        <v>1</v>
      </c>
      <c r="R401" s="5">
        <v>1</v>
      </c>
      <c r="S401" s="6">
        <v>3</v>
      </c>
      <c r="T401" s="6">
        <v>1</v>
      </c>
      <c r="U401" s="42">
        <v>1.2458171544265204</v>
      </c>
      <c r="V401" s="42">
        <v>1.2758137222811212</v>
      </c>
      <c r="W401" s="6">
        <v>0.80268600929670453</v>
      </c>
      <c r="X401" s="42">
        <v>1.3195031822141023</v>
      </c>
      <c r="Y401" s="42">
        <v>1.3195031822140999</v>
      </c>
      <c r="Z401" s="6">
        <v>1.3195031822140999</v>
      </c>
      <c r="AA401" s="3">
        <f t="shared" si="102"/>
        <v>3.3110537755332237E-2</v>
      </c>
      <c r="AB401" s="4">
        <f t="shared" si="102"/>
        <v>3.311053775533046E-2</v>
      </c>
      <c r="AC401" s="4">
        <f t="shared" si="102"/>
        <v>3.311053775533046E-2</v>
      </c>
      <c r="AD401" s="4">
        <f t="shared" si="114"/>
        <v>0</v>
      </c>
      <c r="AE401" s="6" t="s">
        <v>32</v>
      </c>
      <c r="AF401" s="6" t="b">
        <f t="shared" si="115"/>
        <v>1</v>
      </c>
      <c r="AG401" s="6" t="b">
        <f t="shared" si="113"/>
        <v>1</v>
      </c>
    </row>
    <row r="402" spans="1:37" hidden="1" x14ac:dyDescent="0.25">
      <c r="A402" s="6">
        <v>401</v>
      </c>
      <c r="B402" s="6">
        <v>3</v>
      </c>
      <c r="C402" s="6">
        <v>4</v>
      </c>
      <c r="D402" s="6">
        <v>1</v>
      </c>
      <c r="E402" s="6">
        <v>2</v>
      </c>
      <c r="F402" s="6">
        <v>0.4</v>
      </c>
      <c r="G402" s="6">
        <v>0</v>
      </c>
      <c r="H402" s="6" t="b">
        <v>1</v>
      </c>
      <c r="I402" s="6">
        <v>1</v>
      </c>
      <c r="J402" s="6">
        <v>1</v>
      </c>
      <c r="K402" s="6">
        <v>0.2</v>
      </c>
      <c r="L402" s="6">
        <v>1</v>
      </c>
      <c r="M402" s="16" t="s">
        <v>23</v>
      </c>
      <c r="N402" s="6">
        <v>635.27309890000004</v>
      </c>
      <c r="O402" s="6">
        <v>102</v>
      </c>
      <c r="P402" s="5">
        <v>1.0161889077157045</v>
      </c>
      <c r="Q402" s="5">
        <v>0.9472248881807237</v>
      </c>
      <c r="R402" s="5">
        <v>1.0365862041035718</v>
      </c>
      <c r="S402" s="6">
        <v>2</v>
      </c>
      <c r="T402" s="6">
        <v>2</v>
      </c>
      <c r="U402" s="42">
        <v>1.1837900586083248</v>
      </c>
      <c r="V402" s="42">
        <v>1.202330494747019</v>
      </c>
      <c r="W402" s="6">
        <v>0.84474438075245351</v>
      </c>
      <c r="X402" s="42">
        <v>1.1862287584819824</v>
      </c>
      <c r="Y402" s="42">
        <v>1.1848783164205601</v>
      </c>
      <c r="Z402" s="6">
        <v>1.1848783164205601</v>
      </c>
      <c r="AA402" s="3">
        <f t="shared" si="102"/>
        <v>2.0558428180230681E-3</v>
      </c>
      <c r="AB402" s="4">
        <f t="shared" si="102"/>
        <v>9.1845533600687368E-4</v>
      </c>
      <c r="AC402" s="4">
        <f t="shared" si="102"/>
        <v>9.1845533600687368E-4</v>
      </c>
      <c r="AD402" s="4">
        <f t="shared" si="114"/>
        <v>3.5183407879517535E-2</v>
      </c>
      <c r="AE402" s="6" t="s">
        <v>32</v>
      </c>
      <c r="AF402" s="6" t="b">
        <f t="shared" si="115"/>
        <v>1</v>
      </c>
      <c r="AG402" s="6" t="b">
        <f t="shared" si="113"/>
        <v>1</v>
      </c>
    </row>
    <row r="403" spans="1:37" hidden="1" x14ac:dyDescent="0.25">
      <c r="A403" s="6">
        <v>402</v>
      </c>
      <c r="B403" s="6">
        <v>3</v>
      </c>
      <c r="C403" s="6">
        <v>4</v>
      </c>
      <c r="D403" s="6">
        <v>1</v>
      </c>
      <c r="E403" s="6">
        <v>2</v>
      </c>
      <c r="F403" s="6">
        <v>0.4</v>
      </c>
      <c r="G403" s="6">
        <v>0</v>
      </c>
      <c r="H403" s="6" t="b">
        <v>1</v>
      </c>
      <c r="I403" s="6">
        <v>1</v>
      </c>
      <c r="J403" s="6">
        <v>1</v>
      </c>
      <c r="K403" s="6">
        <v>0.2</v>
      </c>
      <c r="L403" s="6">
        <v>2</v>
      </c>
      <c r="M403" s="16" t="s">
        <v>23</v>
      </c>
      <c r="N403" s="6">
        <v>793.99883669999997</v>
      </c>
      <c r="O403" s="6">
        <v>126</v>
      </c>
      <c r="P403" s="5">
        <v>1.0384882872641554</v>
      </c>
      <c r="Q403" s="5">
        <v>0.96813975364792093</v>
      </c>
      <c r="R403" s="5">
        <v>0.99337195908792342</v>
      </c>
      <c r="S403" s="6">
        <v>3</v>
      </c>
      <c r="T403" s="6">
        <v>1</v>
      </c>
      <c r="U403" s="42">
        <v>1.2038801612194243</v>
      </c>
      <c r="V403" s="42">
        <v>1.1916025821813783</v>
      </c>
      <c r="W403" s="6">
        <v>0.83064746161037184</v>
      </c>
      <c r="X403" s="42">
        <v>1.203152979683656</v>
      </c>
      <c r="Y403" s="42">
        <v>1.19870282952695</v>
      </c>
      <c r="Z403" s="6">
        <v>1.2080861514945</v>
      </c>
      <c r="AA403" s="3">
        <f t="shared" si="102"/>
        <v>9.6001071329389065E-3</v>
      </c>
      <c r="AB403" s="4">
        <f t="shared" si="102"/>
        <v>5.9232757032647854E-3</v>
      </c>
      <c r="AC403" s="4">
        <f t="shared" si="102"/>
        <v>1.3644365753824994E-2</v>
      </c>
      <c r="AD403" s="4">
        <f t="shared" si="114"/>
        <v>2.5658858176103694E-2</v>
      </c>
      <c r="AE403" s="6" t="s">
        <v>32</v>
      </c>
      <c r="AF403" s="6" t="b">
        <f t="shared" si="115"/>
        <v>1</v>
      </c>
      <c r="AG403" s="6" t="b">
        <f t="shared" si="113"/>
        <v>1</v>
      </c>
      <c r="AJ403" t="str">
        <f>IF(R403=MIN(P403:R403),"W3","no")</f>
        <v>no</v>
      </c>
    </row>
    <row r="404" spans="1:37" hidden="1" x14ac:dyDescent="0.25">
      <c r="A404" s="6">
        <v>403</v>
      </c>
      <c r="B404" s="6">
        <v>3</v>
      </c>
      <c r="C404" s="6">
        <v>4</v>
      </c>
      <c r="D404" s="6">
        <v>1</v>
      </c>
      <c r="E404" s="6">
        <v>2</v>
      </c>
      <c r="F404" s="6">
        <v>0.4</v>
      </c>
      <c r="G404" s="6">
        <v>0</v>
      </c>
      <c r="H404" s="6" t="b">
        <v>1</v>
      </c>
      <c r="I404" s="6">
        <v>1</v>
      </c>
      <c r="J404" s="6">
        <v>1</v>
      </c>
      <c r="K404" s="6">
        <v>0.2</v>
      </c>
      <c r="L404" s="6">
        <v>2</v>
      </c>
      <c r="M404" s="16" t="s">
        <v>24</v>
      </c>
      <c r="N404" s="6">
        <v>298.1114809</v>
      </c>
      <c r="O404" s="6">
        <v>44</v>
      </c>
      <c r="P404" s="5">
        <v>1.0148877006508281</v>
      </c>
      <c r="Q404" s="5">
        <v>0.96854639627412353</v>
      </c>
      <c r="R404" s="5">
        <v>1.0165659030750482</v>
      </c>
      <c r="S404" s="6">
        <v>2</v>
      </c>
      <c r="T404" s="6">
        <v>2</v>
      </c>
      <c r="U404" s="42">
        <v>1.1843101106502623</v>
      </c>
      <c r="V404" s="42">
        <v>1.2008081804228363</v>
      </c>
      <c r="W404" s="6">
        <v>0.84437343817907273</v>
      </c>
      <c r="X404" s="42">
        <v>1.203152979683656</v>
      </c>
      <c r="Y404" s="42">
        <v>1.2022654874205201</v>
      </c>
      <c r="Z404" s="6">
        <v>1.2080861514945</v>
      </c>
      <c r="AA404" s="3">
        <f t="shared" si="102"/>
        <v>1.9488787381269912E-3</v>
      </c>
      <c r="AB404" s="4">
        <f t="shared" si="102"/>
        <v>1.2121341026019028E-3</v>
      </c>
      <c r="AC404" s="4">
        <f t="shared" si="102"/>
        <v>6.0243808462338011E-3</v>
      </c>
      <c r="AD404" s="4">
        <f t="shared" si="114"/>
        <v>2.0969069150584274E-2</v>
      </c>
      <c r="AE404" s="6" t="s">
        <v>32</v>
      </c>
      <c r="AF404" s="6" t="b">
        <f t="shared" si="115"/>
        <v>1</v>
      </c>
      <c r="AG404" s="6" t="b">
        <f t="shared" si="113"/>
        <v>1</v>
      </c>
      <c r="AH404" s="61" t="str">
        <f t="shared" ref="AH404" si="120">IF(AA405&gt;AA404,"BA","WLA")</f>
        <v>BA</v>
      </c>
    </row>
    <row r="405" spans="1:37" hidden="1" x14ac:dyDescent="0.25">
      <c r="A405" s="6">
        <v>404</v>
      </c>
      <c r="B405" s="6">
        <v>3</v>
      </c>
      <c r="C405" s="6">
        <v>4</v>
      </c>
      <c r="D405" s="6">
        <v>1</v>
      </c>
      <c r="E405" s="6">
        <v>2</v>
      </c>
      <c r="F405" s="6">
        <v>0.4</v>
      </c>
      <c r="G405" s="6">
        <v>0</v>
      </c>
      <c r="H405" s="6" t="b">
        <v>1</v>
      </c>
      <c r="I405" s="6">
        <v>1</v>
      </c>
      <c r="J405" s="6">
        <v>1</v>
      </c>
      <c r="K405" s="6">
        <v>0.2</v>
      </c>
      <c r="L405" s="6">
        <v>2</v>
      </c>
      <c r="M405" s="16" t="s">
        <v>25</v>
      </c>
      <c r="N405" s="6">
        <v>19.639961100000001</v>
      </c>
      <c r="O405" s="6">
        <v>3</v>
      </c>
      <c r="P405" s="5">
        <v>1</v>
      </c>
      <c r="Q405" s="5">
        <v>1</v>
      </c>
      <c r="R405" s="5">
        <v>1</v>
      </c>
      <c r="S405" s="6">
        <v>3</v>
      </c>
      <c r="T405" s="6">
        <v>1</v>
      </c>
      <c r="U405" s="42">
        <v>1.2067887514281317</v>
      </c>
      <c r="V405" s="42">
        <v>1.1959133248245535</v>
      </c>
      <c r="W405" s="6">
        <v>0.82864544338566726</v>
      </c>
      <c r="X405" s="42">
        <v>1.203152979683656</v>
      </c>
      <c r="Y405" s="42">
        <v>1.20315297968366</v>
      </c>
      <c r="Z405" s="6">
        <v>1.20315297968366</v>
      </c>
      <c r="AA405" s="3">
        <f t="shared" si="102"/>
        <v>6.0172355314334069E-3</v>
      </c>
      <c r="AB405" s="4">
        <f t="shared" si="102"/>
        <v>6.0172355314367376E-3</v>
      </c>
      <c r="AC405" s="4">
        <f t="shared" si="102"/>
        <v>6.0172355314367376E-3</v>
      </c>
      <c r="AD405" s="4">
        <f t="shared" si="114"/>
        <v>0</v>
      </c>
      <c r="AE405" s="6" t="s">
        <v>32</v>
      </c>
      <c r="AF405" s="6" t="b">
        <f t="shared" si="115"/>
        <v>1</v>
      </c>
      <c r="AG405" s="6" t="b">
        <f t="shared" si="113"/>
        <v>1</v>
      </c>
    </row>
    <row r="406" spans="1:37" hidden="1" x14ac:dyDescent="0.25">
      <c r="A406" s="6">
        <v>405</v>
      </c>
      <c r="B406" s="6">
        <v>3</v>
      </c>
      <c r="C406" s="6">
        <v>4</v>
      </c>
      <c r="D406" s="6">
        <v>1</v>
      </c>
      <c r="E406" s="6">
        <v>2</v>
      </c>
      <c r="F406" s="6">
        <v>0.4</v>
      </c>
      <c r="G406" s="6">
        <v>0</v>
      </c>
      <c r="H406" s="6" t="b">
        <v>1</v>
      </c>
      <c r="I406" s="6">
        <v>0</v>
      </c>
      <c r="J406" s="6">
        <v>0</v>
      </c>
      <c r="K406" s="6">
        <v>0.2</v>
      </c>
      <c r="L406" s="6">
        <v>1</v>
      </c>
      <c r="M406" s="16" t="s">
        <v>23</v>
      </c>
      <c r="N406" s="6">
        <v>613.17015600000002</v>
      </c>
      <c r="O406" s="6">
        <v>96</v>
      </c>
      <c r="P406" s="5">
        <v>1.0881281625634529</v>
      </c>
      <c r="Q406" s="5">
        <v>0.98436798356959576</v>
      </c>
      <c r="R406" s="5">
        <v>0.92750385386695167</v>
      </c>
      <c r="S406" s="6">
        <v>2</v>
      </c>
      <c r="T406" s="6">
        <v>2</v>
      </c>
      <c r="U406" s="42">
        <v>1.2313065684889195</v>
      </c>
      <c r="V406" s="42">
        <v>1.361838959161928</v>
      </c>
      <c r="W406" s="6">
        <v>0.812145427947499</v>
      </c>
      <c r="X406" s="42">
        <v>1.241733564190117</v>
      </c>
      <c r="Y406" s="42">
        <v>1.24485991706683</v>
      </c>
      <c r="Z406" s="6">
        <v>1.24485991706683</v>
      </c>
      <c r="AA406" s="3">
        <f t="shared" si="102"/>
        <v>8.3971280167483009E-3</v>
      </c>
      <c r="AB406" s="4">
        <f t="shared" si="102"/>
        <v>1.0887448774031694E-2</v>
      </c>
      <c r="AC406" s="4">
        <f t="shared" si="102"/>
        <v>1.0887448774031694E-2</v>
      </c>
      <c r="AD406" s="4">
        <f t="shared" si="114"/>
        <v>-5.8752108375635159E-2</v>
      </c>
      <c r="AE406" s="6" t="s">
        <v>32</v>
      </c>
      <c r="AF406" s="6" t="b">
        <f t="shared" si="115"/>
        <v>1</v>
      </c>
      <c r="AG406" s="6" t="b">
        <f t="shared" si="113"/>
        <v>1</v>
      </c>
    </row>
    <row r="407" spans="1:37" hidden="1" x14ac:dyDescent="0.25">
      <c r="A407" s="6">
        <v>406</v>
      </c>
      <c r="B407" s="6">
        <v>3</v>
      </c>
      <c r="C407" s="6">
        <v>4</v>
      </c>
      <c r="D407" s="6">
        <v>1</v>
      </c>
      <c r="E407" s="6">
        <v>2</v>
      </c>
      <c r="F407" s="6">
        <v>0.4</v>
      </c>
      <c r="G407" s="6">
        <v>0</v>
      </c>
      <c r="H407" s="6" t="b">
        <v>1</v>
      </c>
      <c r="I407" s="6">
        <v>0</v>
      </c>
      <c r="J407" s="6">
        <v>0</v>
      </c>
      <c r="K407" s="6">
        <v>0.2</v>
      </c>
      <c r="L407" s="6">
        <v>2</v>
      </c>
      <c r="M407" s="16" t="s">
        <v>23</v>
      </c>
      <c r="N407" s="6">
        <v>824.66529720000005</v>
      </c>
      <c r="O407" s="6">
        <v>127</v>
      </c>
      <c r="P407" s="5">
        <v>1.0877493746096616</v>
      </c>
      <c r="Q407" s="5">
        <v>1.0141283119048603</v>
      </c>
      <c r="R407" s="5">
        <v>0.89812231348547789</v>
      </c>
      <c r="S407" s="6">
        <v>2</v>
      </c>
      <c r="T407" s="6">
        <v>2</v>
      </c>
      <c r="U407" s="42">
        <v>1.2322228830429376</v>
      </c>
      <c r="V407" s="42">
        <v>1.3593165216837295</v>
      </c>
      <c r="W407" s="6">
        <v>0.81154149444987578</v>
      </c>
      <c r="X407" s="42">
        <v>1.3940830139340821</v>
      </c>
      <c r="Y407" s="42">
        <v>1.389838490274</v>
      </c>
      <c r="Z407" s="6">
        <v>1.4138448748937</v>
      </c>
      <c r="AA407" s="3">
        <f t="shared" ref="AA407:AC470" si="121">IF($L407=1,1-$U407/X407,1-$V407/X407)</f>
        <v>2.4938609754839525E-2</v>
      </c>
      <c r="AB407" s="4">
        <f t="shared" si="121"/>
        <v>2.1960802498895537E-2</v>
      </c>
      <c r="AC407" s="4">
        <f t="shared" si="121"/>
        <v>3.8567422903499349E-2</v>
      </c>
      <c r="AD407" s="4">
        <f t="shared" si="114"/>
        <v>-6.7918457676348007E-2</v>
      </c>
      <c r="AE407" s="6" t="s">
        <v>32</v>
      </c>
      <c r="AF407" s="6" t="b">
        <f t="shared" si="115"/>
        <v>1</v>
      </c>
      <c r="AG407" s="6" t="b">
        <f t="shared" si="113"/>
        <v>1</v>
      </c>
      <c r="AJ407" t="str">
        <f>IF(R407=MIN(P407:R407),"W3","no")</f>
        <v>W3</v>
      </c>
      <c r="AK407" t="str">
        <f>IF(AB407&gt;AB406,"YES","NO")</f>
        <v>YES</v>
      </c>
    </row>
    <row r="408" spans="1:37" hidden="1" x14ac:dyDescent="0.25">
      <c r="A408" s="6">
        <v>407</v>
      </c>
      <c r="B408" s="6">
        <v>3</v>
      </c>
      <c r="C408" s="6">
        <v>4</v>
      </c>
      <c r="D408" s="6">
        <v>1</v>
      </c>
      <c r="E408" s="6">
        <v>2</v>
      </c>
      <c r="F408" s="6">
        <v>0.4</v>
      </c>
      <c r="G408" s="6">
        <v>0</v>
      </c>
      <c r="H408" s="6" t="b">
        <v>1</v>
      </c>
      <c r="I408" s="6">
        <v>0</v>
      </c>
      <c r="J408" s="6">
        <v>0</v>
      </c>
      <c r="K408" s="6">
        <v>0.2</v>
      </c>
      <c r="L408" s="6">
        <v>2</v>
      </c>
      <c r="M408" s="16" t="s">
        <v>24</v>
      </c>
      <c r="N408" s="6">
        <v>308.62624340000002</v>
      </c>
      <c r="O408" s="6">
        <v>44</v>
      </c>
      <c r="P408" s="5">
        <v>1.0877493746096616</v>
      </c>
      <c r="Q408" s="5">
        <v>1.0141283119048603</v>
      </c>
      <c r="R408" s="5">
        <v>0.89812231348547789</v>
      </c>
      <c r="S408" s="6">
        <v>2</v>
      </c>
      <c r="T408" s="6">
        <v>2</v>
      </c>
      <c r="U408" s="42">
        <v>1.2322228830429376</v>
      </c>
      <c r="V408" s="42">
        <v>1.3593165216837295</v>
      </c>
      <c r="W408" s="6">
        <v>0.81154149444987578</v>
      </c>
      <c r="X408" s="42">
        <v>1.3940830139340821</v>
      </c>
      <c r="Y408" s="42">
        <v>1.40377057871069</v>
      </c>
      <c r="Z408" s="6">
        <v>1.4138448748937</v>
      </c>
      <c r="AA408" s="3">
        <f t="shared" si="121"/>
        <v>2.4938609754839525E-2</v>
      </c>
      <c r="AB408" s="4">
        <f t="shared" si="121"/>
        <v>3.1667608440540063E-2</v>
      </c>
      <c r="AC408" s="4">
        <f t="shared" si="121"/>
        <v>3.8567422903499349E-2</v>
      </c>
      <c r="AD408" s="4">
        <f t="shared" si="114"/>
        <v>-6.7918457676348007E-2</v>
      </c>
      <c r="AE408" s="6" t="s">
        <v>32</v>
      </c>
      <c r="AF408" s="6" t="b">
        <f t="shared" si="115"/>
        <v>1</v>
      </c>
      <c r="AG408" s="6" t="b">
        <f t="shared" si="113"/>
        <v>1</v>
      </c>
      <c r="AH408" s="61" t="str">
        <f t="shared" ref="AH408" si="122">IF(AA409&gt;AA408,"BA","WLA")</f>
        <v>WLA</v>
      </c>
    </row>
    <row r="409" spans="1:37" hidden="1" x14ac:dyDescent="0.25">
      <c r="A409" s="6">
        <v>408</v>
      </c>
      <c r="B409" s="6">
        <v>3</v>
      </c>
      <c r="C409" s="6">
        <v>4</v>
      </c>
      <c r="D409" s="6">
        <v>1</v>
      </c>
      <c r="E409" s="6">
        <v>2</v>
      </c>
      <c r="F409" s="6">
        <v>0.4</v>
      </c>
      <c r="G409" s="6">
        <v>0</v>
      </c>
      <c r="H409" s="6" t="b">
        <v>1</v>
      </c>
      <c r="I409" s="6">
        <v>0</v>
      </c>
      <c r="J409" s="6">
        <v>0</v>
      </c>
      <c r="K409" s="6">
        <v>0.2</v>
      </c>
      <c r="L409" s="6">
        <v>2</v>
      </c>
      <c r="M409" s="16" t="s">
        <v>25</v>
      </c>
      <c r="N409" s="6">
        <v>19.268385299999998</v>
      </c>
      <c r="O409" s="6">
        <v>3</v>
      </c>
      <c r="P409" s="5">
        <v>1</v>
      </c>
      <c r="Q409" s="5">
        <v>1</v>
      </c>
      <c r="R409" s="5">
        <v>1</v>
      </c>
      <c r="S409" s="6">
        <v>2</v>
      </c>
      <c r="T409" s="6">
        <v>2</v>
      </c>
      <c r="U409" s="42">
        <v>1.241733564190117</v>
      </c>
      <c r="V409" s="42">
        <v>1.3940830139340821</v>
      </c>
      <c r="W409" s="6">
        <v>0.80532573882080705</v>
      </c>
      <c r="X409" s="42">
        <v>1.3940830139340821</v>
      </c>
      <c r="Y409" s="42">
        <v>1.3940830139340801</v>
      </c>
      <c r="Z409" s="6">
        <v>1.3940830139340801</v>
      </c>
      <c r="AA409" s="3">
        <f t="shared" si="121"/>
        <v>0</v>
      </c>
      <c r="AB409" s="4">
        <f t="shared" si="121"/>
        <v>-1.3322676295501878E-15</v>
      </c>
      <c r="AC409" s="4">
        <f t="shared" si="121"/>
        <v>-1.3322676295501878E-15</v>
      </c>
      <c r="AD409" s="4">
        <f t="shared" si="114"/>
        <v>0</v>
      </c>
      <c r="AE409" s="6" t="s">
        <v>32</v>
      </c>
      <c r="AF409" s="6" t="b">
        <f t="shared" si="115"/>
        <v>1</v>
      </c>
      <c r="AG409" s="6" t="b">
        <f t="shared" si="113"/>
        <v>1</v>
      </c>
    </row>
    <row r="410" spans="1:37" hidden="1" x14ac:dyDescent="0.25">
      <c r="A410" s="6">
        <v>409</v>
      </c>
      <c r="B410" s="6">
        <v>3</v>
      </c>
      <c r="C410" s="6">
        <v>4</v>
      </c>
      <c r="D410" s="6">
        <v>1</v>
      </c>
      <c r="E410" s="6">
        <v>2</v>
      </c>
      <c r="F410" s="6">
        <v>0.4</v>
      </c>
      <c r="G410" s="6">
        <v>0</v>
      </c>
      <c r="H410" s="6" t="b">
        <v>1</v>
      </c>
      <c r="I410" s="6">
        <v>0</v>
      </c>
      <c r="J410" s="6">
        <v>1</v>
      </c>
      <c r="K410" s="6">
        <v>0.2</v>
      </c>
      <c r="L410" s="6">
        <v>1</v>
      </c>
      <c r="M410" s="16" t="s">
        <v>23</v>
      </c>
      <c r="N410" s="6">
        <v>694.56618949999995</v>
      </c>
      <c r="O410" s="6">
        <v>108</v>
      </c>
      <c r="P410" s="5">
        <v>1.0385069167454237</v>
      </c>
      <c r="Q410" s="5">
        <v>0.94442733076241991</v>
      </c>
      <c r="R410" s="5">
        <v>1.0170657524921565</v>
      </c>
      <c r="S410" s="6">
        <v>2</v>
      </c>
      <c r="T410" s="6">
        <v>2</v>
      </c>
      <c r="U410" s="42">
        <v>1.1808733247649468</v>
      </c>
      <c r="V410" s="42">
        <v>1.1762216231695519</v>
      </c>
      <c r="W410" s="6">
        <v>0.84683088272745122</v>
      </c>
      <c r="X410" s="42">
        <v>1.1835934742301508</v>
      </c>
      <c r="Y410" s="42">
        <v>1.1818394277622</v>
      </c>
      <c r="Z410" s="6">
        <v>1.1818394277622</v>
      </c>
      <c r="AA410" s="3">
        <f t="shared" si="121"/>
        <v>2.2982126248822787E-3</v>
      </c>
      <c r="AB410" s="4">
        <f t="shared" si="121"/>
        <v>8.1745707120506328E-4</v>
      </c>
      <c r="AC410" s="4">
        <f t="shared" si="121"/>
        <v>8.1745707120506328E-4</v>
      </c>
      <c r="AD410" s="4">
        <f t="shared" si="114"/>
        <v>3.7048446158386761E-2</v>
      </c>
      <c r="AE410" s="6" t="s">
        <v>32</v>
      </c>
      <c r="AF410" s="6" t="b">
        <f t="shared" si="115"/>
        <v>1</v>
      </c>
      <c r="AG410" s="6" t="b">
        <f t="shared" si="113"/>
        <v>1</v>
      </c>
    </row>
    <row r="411" spans="1:37" hidden="1" x14ac:dyDescent="0.25">
      <c r="A411" s="6">
        <v>410</v>
      </c>
      <c r="B411" s="6">
        <v>3</v>
      </c>
      <c r="C411" s="6">
        <v>4</v>
      </c>
      <c r="D411" s="6">
        <v>1</v>
      </c>
      <c r="E411" s="6">
        <v>2</v>
      </c>
      <c r="F411" s="6">
        <v>0.4</v>
      </c>
      <c r="G411" s="6">
        <v>0</v>
      </c>
      <c r="H411" s="6" t="b">
        <v>1</v>
      </c>
      <c r="I411" s="6">
        <v>0</v>
      </c>
      <c r="J411" s="6">
        <v>1</v>
      </c>
      <c r="K411" s="6">
        <v>0.2</v>
      </c>
      <c r="L411" s="6">
        <v>2</v>
      </c>
      <c r="M411" s="16" t="s">
        <v>23</v>
      </c>
      <c r="N411" s="6">
        <v>810.57403060000001</v>
      </c>
      <c r="O411" s="6">
        <v>127</v>
      </c>
      <c r="P411" s="5">
        <v>1.0592614983019399</v>
      </c>
      <c r="Q411" s="5">
        <v>0.96930248637287098</v>
      </c>
      <c r="R411" s="5">
        <v>0.97143601532518897</v>
      </c>
      <c r="S411" s="6">
        <v>3</v>
      </c>
      <c r="T411" s="6">
        <v>1</v>
      </c>
      <c r="U411" s="42">
        <v>1.1961292909948831</v>
      </c>
      <c r="V411" s="42">
        <v>1.156647368465108</v>
      </c>
      <c r="W411" s="6">
        <v>0.83603002411908822</v>
      </c>
      <c r="X411" s="42">
        <v>1.1785037714071747</v>
      </c>
      <c r="Y411" s="42">
        <v>1.1605484265399</v>
      </c>
      <c r="Z411" s="6">
        <v>1.18330422183678</v>
      </c>
      <c r="AA411" s="3">
        <f t="shared" si="121"/>
        <v>1.8545891385624791E-2</v>
      </c>
      <c r="AB411" s="4">
        <f t="shared" si="121"/>
        <v>3.3613918950566868E-3</v>
      </c>
      <c r="AC411" s="4">
        <f t="shared" si="121"/>
        <v>2.2527472546573057E-2</v>
      </c>
      <c r="AD411" s="4">
        <f t="shared" si="114"/>
        <v>3.9507665534626667E-2</v>
      </c>
      <c r="AE411" s="6" t="s">
        <v>32</v>
      </c>
      <c r="AF411" s="6" t="b">
        <f t="shared" si="115"/>
        <v>1</v>
      </c>
      <c r="AG411" s="6" t="b">
        <f t="shared" si="113"/>
        <v>1</v>
      </c>
      <c r="AJ411" t="str">
        <f>IF(R411=MIN(P411:R411),"W3","no")</f>
        <v>no</v>
      </c>
    </row>
    <row r="412" spans="1:37" hidden="1" x14ac:dyDescent="0.25">
      <c r="A412" s="6">
        <v>411</v>
      </c>
      <c r="B412" s="6">
        <v>3</v>
      </c>
      <c r="C412" s="6">
        <v>4</v>
      </c>
      <c r="D412" s="6">
        <v>1</v>
      </c>
      <c r="E412" s="6">
        <v>2</v>
      </c>
      <c r="F412" s="6">
        <v>0.4</v>
      </c>
      <c r="G412" s="6">
        <v>0</v>
      </c>
      <c r="H412" s="6" t="b">
        <v>1</v>
      </c>
      <c r="I412" s="6">
        <v>0</v>
      </c>
      <c r="J412" s="6">
        <v>1</v>
      </c>
      <c r="K412" s="6">
        <v>0.2</v>
      </c>
      <c r="L412" s="6">
        <v>2</v>
      </c>
      <c r="M412" s="16" t="s">
        <v>24</v>
      </c>
      <c r="N412" s="6">
        <v>308.68694269999997</v>
      </c>
      <c r="O412" s="6">
        <v>44</v>
      </c>
      <c r="P412" s="5">
        <v>1.0333092460003328</v>
      </c>
      <c r="Q412" s="5">
        <v>0.96810775746312605</v>
      </c>
      <c r="R412" s="5">
        <v>0.99858299653654115</v>
      </c>
      <c r="S412" s="6">
        <v>2</v>
      </c>
      <c r="T412" s="6">
        <v>2</v>
      </c>
      <c r="U412" s="42">
        <v>1.1813603692568933</v>
      </c>
      <c r="V412" s="42">
        <v>1.1747359348146058</v>
      </c>
      <c r="W412" s="6">
        <v>0.84648175613765198</v>
      </c>
      <c r="X412" s="42">
        <v>1.1785037714071747</v>
      </c>
      <c r="Y412" s="42">
        <v>1.17752378969848</v>
      </c>
      <c r="Z412" s="6">
        <v>1.18330422183678</v>
      </c>
      <c r="AA412" s="3">
        <f t="shared" si="121"/>
        <v>3.1971357953907154E-3</v>
      </c>
      <c r="AB412" s="4">
        <f t="shared" si="121"/>
        <v>2.3675571638243076E-3</v>
      </c>
      <c r="AC412" s="4">
        <f t="shared" si="121"/>
        <v>7.2409840715974561E-3</v>
      </c>
      <c r="AD412" s="4">
        <f t="shared" si="114"/>
        <v>2.2206164000221868E-2</v>
      </c>
      <c r="AE412" s="6" t="s">
        <v>32</v>
      </c>
      <c r="AF412" s="6" t="b">
        <f t="shared" si="115"/>
        <v>1</v>
      </c>
      <c r="AG412" s="6" t="b">
        <f t="shared" si="113"/>
        <v>1</v>
      </c>
      <c r="AH412" s="61" t="str">
        <f t="shared" ref="AH412" si="123">IF(AA413&gt;AA412,"BA","WLA")</f>
        <v>BA</v>
      </c>
    </row>
    <row r="413" spans="1:37" hidden="1" x14ac:dyDescent="0.25">
      <c r="A413" s="6">
        <v>412</v>
      </c>
      <c r="B413" s="6">
        <v>3</v>
      </c>
      <c r="C413" s="6">
        <v>4</v>
      </c>
      <c r="D413" s="6">
        <v>1</v>
      </c>
      <c r="E413" s="6">
        <v>2</v>
      </c>
      <c r="F413" s="6">
        <v>0.4</v>
      </c>
      <c r="G413" s="6">
        <v>0</v>
      </c>
      <c r="H413" s="6" t="b">
        <v>1</v>
      </c>
      <c r="I413" s="6">
        <v>0</v>
      </c>
      <c r="J413" s="6">
        <v>1</v>
      </c>
      <c r="K413" s="6">
        <v>0.2</v>
      </c>
      <c r="L413" s="6">
        <v>2</v>
      </c>
      <c r="M413" s="16" t="s">
        <v>25</v>
      </c>
      <c r="N413" s="6">
        <v>19.307490699999999</v>
      </c>
      <c r="O413" s="6">
        <v>3</v>
      </c>
      <c r="P413" s="5">
        <v>1</v>
      </c>
      <c r="Q413" s="5">
        <v>1</v>
      </c>
      <c r="R413" s="5">
        <v>1</v>
      </c>
      <c r="S413" s="6">
        <v>3</v>
      </c>
      <c r="T413" s="6">
        <v>1</v>
      </c>
      <c r="U413" s="42">
        <v>1.2022448139384525</v>
      </c>
      <c r="V413" s="42">
        <v>1.1675705152054514</v>
      </c>
      <c r="W413" s="6">
        <v>0.83177734551757765</v>
      </c>
      <c r="X413" s="42">
        <v>1.1785037714071747</v>
      </c>
      <c r="Y413" s="42">
        <v>1.17850377140717</v>
      </c>
      <c r="Z413" s="6">
        <v>1.17850377140717</v>
      </c>
      <c r="AA413" s="3">
        <f t="shared" si="121"/>
        <v>9.2772348014368289E-3</v>
      </c>
      <c r="AB413" s="4">
        <f t="shared" si="121"/>
        <v>9.2772348014329431E-3</v>
      </c>
      <c r="AC413" s="4">
        <f t="shared" si="121"/>
        <v>9.2772348014329431E-3</v>
      </c>
      <c r="AD413" s="4">
        <f t="shared" si="114"/>
        <v>0</v>
      </c>
      <c r="AE413" s="6" t="s">
        <v>32</v>
      </c>
      <c r="AF413" s="6" t="b">
        <f t="shared" si="115"/>
        <v>1</v>
      </c>
      <c r="AG413" s="6" t="b">
        <f t="shared" si="113"/>
        <v>1</v>
      </c>
    </row>
    <row r="414" spans="1:37" hidden="1" x14ac:dyDescent="0.25">
      <c r="A414" s="6">
        <v>413</v>
      </c>
      <c r="B414" s="6">
        <v>3</v>
      </c>
      <c r="C414" s="6">
        <v>4</v>
      </c>
      <c r="D414" s="6">
        <v>1</v>
      </c>
      <c r="E414" s="6">
        <v>2</v>
      </c>
      <c r="F414" s="6">
        <v>0.4</v>
      </c>
      <c r="G414" s="6">
        <v>0</v>
      </c>
      <c r="H414" s="6" t="b">
        <v>1</v>
      </c>
      <c r="I414" s="6">
        <v>0.5</v>
      </c>
      <c r="J414" s="6">
        <v>0</v>
      </c>
      <c r="K414" s="6">
        <v>-0.2</v>
      </c>
      <c r="L414" s="6">
        <v>1</v>
      </c>
      <c r="M414" s="16" t="s">
        <v>23</v>
      </c>
      <c r="N414" s="6">
        <v>608.30400029999998</v>
      </c>
      <c r="O414" s="6">
        <v>96</v>
      </c>
      <c r="P414" s="5">
        <v>1.0006940604631926</v>
      </c>
      <c r="Q414" s="5">
        <v>0.99917827336954301</v>
      </c>
      <c r="R414" s="5">
        <v>1.0001276661672645</v>
      </c>
      <c r="S414" s="6">
        <v>2</v>
      </c>
      <c r="T414" s="6">
        <v>2</v>
      </c>
      <c r="U414" s="42">
        <v>1.2103127158346019</v>
      </c>
      <c r="V414" s="42">
        <v>1.2817979151590508</v>
      </c>
      <c r="W414" s="6">
        <v>0.82623274705531335</v>
      </c>
      <c r="X414" s="42">
        <v>1.2103133086080109</v>
      </c>
      <c r="Y414" s="42">
        <v>1.2155387526444199</v>
      </c>
      <c r="Z414" s="6">
        <v>1.2155387526444199</v>
      </c>
      <c r="AA414" s="3">
        <f t="shared" si="121"/>
        <v>4.8976856226179422E-7</v>
      </c>
      <c r="AB414" s="4">
        <f t="shared" si="121"/>
        <v>4.2993584519199768E-3</v>
      </c>
      <c r="AC414" s="4">
        <f t="shared" si="121"/>
        <v>4.2993584519199768E-3</v>
      </c>
      <c r="AD414" s="4">
        <f t="shared" si="114"/>
        <v>5.4781775363802832E-4</v>
      </c>
      <c r="AE414" s="6" t="s">
        <v>32</v>
      </c>
      <c r="AF414" s="6" t="b">
        <f t="shared" si="115"/>
        <v>1</v>
      </c>
      <c r="AG414" s="6" t="b">
        <f t="shared" si="113"/>
        <v>1</v>
      </c>
    </row>
    <row r="415" spans="1:37" hidden="1" x14ac:dyDescent="0.25">
      <c r="A415" s="6">
        <v>414</v>
      </c>
      <c r="B415" s="6">
        <v>3</v>
      </c>
      <c r="C415" s="6">
        <v>4</v>
      </c>
      <c r="D415" s="6">
        <v>1</v>
      </c>
      <c r="E415" s="6">
        <v>2</v>
      </c>
      <c r="F415" s="6">
        <v>0.4</v>
      </c>
      <c r="G415" s="6">
        <v>0</v>
      </c>
      <c r="H415" s="6" t="b">
        <v>1</v>
      </c>
      <c r="I415" s="6">
        <v>0.5</v>
      </c>
      <c r="J415" s="6">
        <v>0</v>
      </c>
      <c r="K415" s="6">
        <v>-0.2</v>
      </c>
      <c r="L415" s="6">
        <v>2</v>
      </c>
      <c r="M415" s="16" t="s">
        <v>23</v>
      </c>
      <c r="N415" s="6">
        <v>863.17061339999998</v>
      </c>
      <c r="O415" s="6">
        <v>137</v>
      </c>
      <c r="P415" s="5">
        <v>1.035047437964481</v>
      </c>
      <c r="Q415" s="5">
        <v>1.017041637017605</v>
      </c>
      <c r="R415" s="5">
        <v>0.94791092501791419</v>
      </c>
      <c r="S415" s="6">
        <v>3</v>
      </c>
      <c r="T415" s="6">
        <v>1</v>
      </c>
      <c r="U415" s="42">
        <v>1.2265759741693727</v>
      </c>
      <c r="V415" s="42">
        <v>1.2679575285506679</v>
      </c>
      <c r="W415" s="6">
        <v>0.81527766812585079</v>
      </c>
      <c r="X415" s="42">
        <v>1.2817538993051518</v>
      </c>
      <c r="Y415" s="42">
        <v>1.28372816585692</v>
      </c>
      <c r="Z415" s="6">
        <v>1.30425606692006</v>
      </c>
      <c r="AA415" s="3">
        <f t="shared" si="121"/>
        <v>1.076366591274891E-2</v>
      </c>
      <c r="AB415" s="4">
        <f t="shared" si="121"/>
        <v>1.2285028657702424E-2</v>
      </c>
      <c r="AC415" s="4">
        <f t="shared" si="121"/>
        <v>2.7830837279606779E-2</v>
      </c>
      <c r="AD415" s="4">
        <f t="shared" si="114"/>
        <v>-3.4726049988057249E-2</v>
      </c>
      <c r="AE415" s="6" t="s">
        <v>32</v>
      </c>
      <c r="AF415" s="6" t="b">
        <f t="shared" si="115"/>
        <v>1</v>
      </c>
      <c r="AG415" s="6" t="b">
        <f t="shared" si="113"/>
        <v>1</v>
      </c>
      <c r="AJ415" t="str">
        <f>IF(R415=MIN(P415:R415),"W3","no")</f>
        <v>W3</v>
      </c>
      <c r="AK415" t="str">
        <f>IF(AB415&gt;AB414,"YES","NO")</f>
        <v>YES</v>
      </c>
    </row>
    <row r="416" spans="1:37" hidden="1" x14ac:dyDescent="0.25">
      <c r="A416" s="6">
        <v>415</v>
      </c>
      <c r="B416" s="6">
        <v>3</v>
      </c>
      <c r="C416" s="6">
        <v>4</v>
      </c>
      <c r="D416" s="6">
        <v>1</v>
      </c>
      <c r="E416" s="6">
        <v>2</v>
      </c>
      <c r="F416" s="6">
        <v>0.4</v>
      </c>
      <c r="G416" s="6">
        <v>0</v>
      </c>
      <c r="H416" s="6" t="b">
        <v>1</v>
      </c>
      <c r="I416" s="6">
        <v>0.5</v>
      </c>
      <c r="J416" s="6">
        <v>0</v>
      </c>
      <c r="K416" s="6">
        <v>-0.2</v>
      </c>
      <c r="L416" s="6">
        <v>2</v>
      </c>
      <c r="M416" s="16" t="s">
        <v>24</v>
      </c>
      <c r="N416" s="6">
        <v>295.13265710000002</v>
      </c>
      <c r="O416" s="6">
        <v>44</v>
      </c>
      <c r="P416" s="5">
        <v>1.0004485554871867</v>
      </c>
      <c r="Q416" s="5">
        <v>1.0181561583722967</v>
      </c>
      <c r="R416" s="5">
        <v>0.98139528614051663</v>
      </c>
      <c r="S416" s="6">
        <v>2</v>
      </c>
      <c r="T416" s="6">
        <v>2</v>
      </c>
      <c r="U416" s="42">
        <v>1.2106913967034909</v>
      </c>
      <c r="V416" s="42">
        <v>1.2807078906844194</v>
      </c>
      <c r="W416" s="6">
        <v>0.8259743174212949</v>
      </c>
      <c r="X416" s="42">
        <v>1.2817538993051518</v>
      </c>
      <c r="Y416" s="42">
        <v>1.2927534394923099</v>
      </c>
      <c r="Z416" s="6">
        <v>1.30425606692006</v>
      </c>
      <c r="AA416" s="3">
        <f t="shared" si="121"/>
        <v>8.1607601997502055E-4</v>
      </c>
      <c r="AB416" s="4">
        <f t="shared" si="121"/>
        <v>9.3177464781072361E-3</v>
      </c>
      <c r="AC416" s="4">
        <f t="shared" si="121"/>
        <v>1.8054871917328796E-2</v>
      </c>
      <c r="AD416" s="4">
        <f t="shared" si="114"/>
        <v>-1.2403142572988912E-2</v>
      </c>
      <c r="AE416" s="6" t="s">
        <v>32</v>
      </c>
      <c r="AF416" s="6" t="b">
        <f t="shared" si="115"/>
        <v>1</v>
      </c>
      <c r="AG416" s="6" t="b">
        <f t="shared" si="113"/>
        <v>1</v>
      </c>
      <c r="AH416" s="61" t="str">
        <f t="shared" ref="AH416" si="124">IF(AA417&gt;AA416,"BA","WLA")</f>
        <v>BA</v>
      </c>
    </row>
    <row r="417" spans="1:37" hidden="1" x14ac:dyDescent="0.25">
      <c r="A417" s="6">
        <v>416</v>
      </c>
      <c r="B417" s="6">
        <v>3</v>
      </c>
      <c r="C417" s="6">
        <v>4</v>
      </c>
      <c r="D417" s="6">
        <v>1</v>
      </c>
      <c r="E417" s="6">
        <v>2</v>
      </c>
      <c r="F417" s="6">
        <v>0.4</v>
      </c>
      <c r="G417" s="6">
        <v>0</v>
      </c>
      <c r="H417" s="6" t="b">
        <v>1</v>
      </c>
      <c r="I417" s="6">
        <v>0.5</v>
      </c>
      <c r="J417" s="6">
        <v>0</v>
      </c>
      <c r="K417" s="6">
        <v>-0.2</v>
      </c>
      <c r="L417" s="6">
        <v>2</v>
      </c>
      <c r="M417" s="16" t="s">
        <v>25</v>
      </c>
      <c r="N417" s="6">
        <v>18.645866099999999</v>
      </c>
      <c r="O417" s="6">
        <v>3</v>
      </c>
      <c r="P417" s="5">
        <v>1</v>
      </c>
      <c r="Q417" s="5">
        <v>1</v>
      </c>
      <c r="R417" s="5">
        <v>1</v>
      </c>
      <c r="S417" s="6">
        <v>3</v>
      </c>
      <c r="T417" s="6">
        <v>1</v>
      </c>
      <c r="U417" s="42">
        <v>1.2296791072309186</v>
      </c>
      <c r="V417" s="42">
        <v>1.2755755229878396</v>
      </c>
      <c r="W417" s="6">
        <v>0.81322028984608286</v>
      </c>
      <c r="X417" s="42">
        <v>1.2817538993051518</v>
      </c>
      <c r="Y417" s="42">
        <v>1.28175389930515</v>
      </c>
      <c r="Z417" s="6">
        <v>1.28175389930515</v>
      </c>
      <c r="AA417" s="3">
        <f t="shared" si="121"/>
        <v>4.8202516260427153E-3</v>
      </c>
      <c r="AB417" s="4">
        <f t="shared" si="121"/>
        <v>4.820251626041272E-3</v>
      </c>
      <c r="AC417" s="4">
        <f t="shared" si="121"/>
        <v>4.820251626041272E-3</v>
      </c>
      <c r="AD417" s="4">
        <f t="shared" si="114"/>
        <v>0</v>
      </c>
      <c r="AE417" s="6" t="s">
        <v>32</v>
      </c>
      <c r="AF417" s="6" t="b">
        <f t="shared" si="115"/>
        <v>1</v>
      </c>
      <c r="AG417" s="6" t="b">
        <f t="shared" si="113"/>
        <v>1</v>
      </c>
    </row>
    <row r="418" spans="1:37" hidden="1" x14ac:dyDescent="0.25">
      <c r="A418" s="6">
        <v>417</v>
      </c>
      <c r="B418" s="6">
        <v>3</v>
      </c>
      <c r="C418" s="6">
        <v>4</v>
      </c>
      <c r="D418" s="6">
        <v>1</v>
      </c>
      <c r="E418" s="6">
        <v>2</v>
      </c>
      <c r="F418" s="6">
        <v>0.4</v>
      </c>
      <c r="G418" s="6">
        <v>0</v>
      </c>
      <c r="H418" s="6" t="b">
        <v>1</v>
      </c>
      <c r="I418" s="6">
        <v>0.5</v>
      </c>
      <c r="J418" s="6">
        <v>1</v>
      </c>
      <c r="K418" s="6">
        <v>-0.2</v>
      </c>
      <c r="L418" s="6">
        <v>1</v>
      </c>
      <c r="M418" s="16" t="s">
        <v>23</v>
      </c>
      <c r="N418" s="6">
        <v>561.60386860000006</v>
      </c>
      <c r="O418" s="6">
        <v>90</v>
      </c>
      <c r="P418" s="5">
        <v>1.0315324798104195</v>
      </c>
      <c r="Q418" s="5">
        <v>0.93753225256089057</v>
      </c>
      <c r="R418" s="5">
        <v>1.03093526762869</v>
      </c>
      <c r="S418" s="6">
        <v>2</v>
      </c>
      <c r="T418" s="6">
        <v>2</v>
      </c>
      <c r="U418" s="42">
        <v>1.1435687889347959</v>
      </c>
      <c r="V418" s="42">
        <v>1.1202129756079868</v>
      </c>
      <c r="W418" s="6">
        <v>0.87445548503599302</v>
      </c>
      <c r="X418" s="42">
        <v>1.1464137105638164</v>
      </c>
      <c r="Y418" s="42">
        <v>1.1440450791063299</v>
      </c>
      <c r="Z418" s="6">
        <v>1.1440450791063299</v>
      </c>
      <c r="AA418" s="3">
        <f t="shared" si="121"/>
        <v>2.481583744860627E-3</v>
      </c>
      <c r="AB418" s="4">
        <f t="shared" si="121"/>
        <v>4.1632115747236575E-4</v>
      </c>
      <c r="AC418" s="4">
        <f t="shared" si="121"/>
        <v>4.1632115747236575E-4</v>
      </c>
      <c r="AD418" s="4">
        <f t="shared" si="114"/>
        <v>4.1645164959406324E-2</v>
      </c>
      <c r="AE418" s="6" t="s">
        <v>32</v>
      </c>
      <c r="AF418" s="6" t="b">
        <f t="shared" si="115"/>
        <v>1</v>
      </c>
      <c r="AG418" s="6" t="b">
        <f t="shared" si="113"/>
        <v>1</v>
      </c>
    </row>
    <row r="419" spans="1:37" hidden="1" x14ac:dyDescent="0.25">
      <c r="A419" s="6">
        <v>418</v>
      </c>
      <c r="B419" s="6">
        <v>3</v>
      </c>
      <c r="C419" s="6">
        <v>4</v>
      </c>
      <c r="D419" s="6">
        <v>1</v>
      </c>
      <c r="E419" s="6">
        <v>2</v>
      </c>
      <c r="F419" s="6">
        <v>0.4</v>
      </c>
      <c r="G419" s="6">
        <v>0</v>
      </c>
      <c r="H419" s="6" t="b">
        <v>1</v>
      </c>
      <c r="I419" s="6">
        <v>0.5</v>
      </c>
      <c r="J419" s="6">
        <v>1</v>
      </c>
      <c r="K419" s="6">
        <v>-0.2</v>
      </c>
      <c r="L419" s="6">
        <v>2</v>
      </c>
      <c r="M419" s="16" t="s">
        <v>23</v>
      </c>
      <c r="N419" s="6">
        <v>819.27888659999996</v>
      </c>
      <c r="O419" s="6">
        <v>131</v>
      </c>
      <c r="P419" s="5">
        <v>1.049671379671079</v>
      </c>
      <c r="Q419" s="5">
        <v>0.96530391060194598</v>
      </c>
      <c r="R419" s="5">
        <v>0.98502470972697487</v>
      </c>
      <c r="S419" s="6">
        <v>3</v>
      </c>
      <c r="T419" s="6">
        <v>1</v>
      </c>
      <c r="U419" s="42">
        <v>1.1623748908449132</v>
      </c>
      <c r="V419" s="42">
        <v>1.1115154540550243</v>
      </c>
      <c r="W419" s="6">
        <v>0.86030764074154653</v>
      </c>
      <c r="X419" s="42">
        <v>1.1216155546214595</v>
      </c>
      <c r="Y419" s="42">
        <v>1.11583385532138</v>
      </c>
      <c r="Z419" s="6">
        <v>1.12446852543915</v>
      </c>
      <c r="AA419" s="3">
        <f t="shared" si="121"/>
        <v>9.0049576477601034E-3</v>
      </c>
      <c r="AB419" s="4">
        <f t="shared" si="121"/>
        <v>3.8701113483530225E-3</v>
      </c>
      <c r="AC419" s="4">
        <f t="shared" si="121"/>
        <v>1.1519283191200991E-2</v>
      </c>
      <c r="AD419" s="4">
        <f t="shared" si="114"/>
        <v>3.3114253114052729E-2</v>
      </c>
      <c r="AE419" s="6" t="s">
        <v>32</v>
      </c>
      <c r="AF419" s="6" t="b">
        <f t="shared" si="115"/>
        <v>1</v>
      </c>
      <c r="AG419" s="6" t="b">
        <f t="shared" si="113"/>
        <v>1</v>
      </c>
      <c r="AJ419" t="str">
        <f>IF(R419=MIN(P419:R419),"W3","no")</f>
        <v>no</v>
      </c>
    </row>
    <row r="420" spans="1:37" hidden="1" x14ac:dyDescent="0.25">
      <c r="A420" s="6">
        <v>419</v>
      </c>
      <c r="B420" s="6">
        <v>3</v>
      </c>
      <c r="C420" s="6">
        <v>4</v>
      </c>
      <c r="D420" s="6">
        <v>1</v>
      </c>
      <c r="E420" s="6">
        <v>2</v>
      </c>
      <c r="F420" s="6">
        <v>0.4</v>
      </c>
      <c r="G420" s="6">
        <v>0</v>
      </c>
      <c r="H420" s="6" t="b">
        <v>1</v>
      </c>
      <c r="I420" s="6">
        <v>0.5</v>
      </c>
      <c r="J420" s="6">
        <v>1</v>
      </c>
      <c r="K420" s="6">
        <v>-0.2</v>
      </c>
      <c r="L420" s="6">
        <v>2</v>
      </c>
      <c r="M420" s="16" t="s">
        <v>24</v>
      </c>
      <c r="N420" s="6">
        <v>261.59154100000001</v>
      </c>
      <c r="O420" s="6">
        <v>38</v>
      </c>
      <c r="P420" s="5">
        <v>1.0252613103441037</v>
      </c>
      <c r="Q420" s="5">
        <v>0.96345783764236148</v>
      </c>
      <c r="R420" s="5">
        <v>1.0112808520135348</v>
      </c>
      <c r="S420" s="6">
        <v>2</v>
      </c>
      <c r="T420" s="6">
        <v>2</v>
      </c>
      <c r="U420" s="42">
        <v>1.144118880303832</v>
      </c>
      <c r="V420" s="42">
        <v>1.1185795729411363</v>
      </c>
      <c r="W420" s="6">
        <v>0.87403504759438999</v>
      </c>
      <c r="X420" s="42">
        <v>1.1216155546214595</v>
      </c>
      <c r="Y420" s="42">
        <v>1.11971776411416</v>
      </c>
      <c r="Z420" s="6">
        <v>1.12446852543915</v>
      </c>
      <c r="AA420" s="3">
        <f t="shared" si="121"/>
        <v>2.7067934889221101E-3</v>
      </c>
      <c r="AB420" s="4">
        <f t="shared" si="121"/>
        <v>1.0164982726018623E-3</v>
      </c>
      <c r="AC420" s="4">
        <f t="shared" si="121"/>
        <v>5.2370985623753086E-3</v>
      </c>
      <c r="AD420" s="4">
        <f t="shared" si="114"/>
        <v>2.4361441571759013E-2</v>
      </c>
      <c r="AE420" s="6" t="s">
        <v>32</v>
      </c>
      <c r="AF420" s="6" t="b">
        <f t="shared" si="115"/>
        <v>1</v>
      </c>
      <c r="AG420" s="6" t="b">
        <f t="shared" si="113"/>
        <v>1</v>
      </c>
      <c r="AH420" s="61" t="str">
        <f t="shared" ref="AH420" si="125">IF(AA421&gt;AA420,"BA","WLA")</f>
        <v>BA</v>
      </c>
    </row>
    <row r="421" spans="1:37" hidden="1" x14ac:dyDescent="0.25">
      <c r="A421" s="6">
        <v>420</v>
      </c>
      <c r="B421" s="6">
        <v>3</v>
      </c>
      <c r="C421" s="6">
        <v>4</v>
      </c>
      <c r="D421" s="6">
        <v>1</v>
      </c>
      <c r="E421" s="6">
        <v>2</v>
      </c>
      <c r="F421" s="6">
        <v>0.4</v>
      </c>
      <c r="G421" s="6">
        <v>0</v>
      </c>
      <c r="H421" s="6" t="b">
        <v>1</v>
      </c>
      <c r="I421" s="6">
        <v>0.5</v>
      </c>
      <c r="J421" s="6">
        <v>1</v>
      </c>
      <c r="K421" s="6">
        <v>-0.2</v>
      </c>
      <c r="L421" s="6">
        <v>2</v>
      </c>
      <c r="M421" s="16" t="s">
        <v>25</v>
      </c>
      <c r="N421" s="6">
        <v>19.210452100000001</v>
      </c>
      <c r="O421" s="6">
        <v>3</v>
      </c>
      <c r="P421" s="5">
        <v>1</v>
      </c>
      <c r="Q421" s="5">
        <v>1</v>
      </c>
      <c r="R421" s="5">
        <v>1</v>
      </c>
      <c r="S421" s="6">
        <v>3</v>
      </c>
      <c r="T421" s="6">
        <v>1</v>
      </c>
      <c r="U421" s="42">
        <v>1.1667131630229397</v>
      </c>
      <c r="V421" s="42">
        <v>1.1181795618857513</v>
      </c>
      <c r="W421" s="6">
        <v>0.85710869791595745</v>
      </c>
      <c r="X421" s="42">
        <v>1.1216155546214595</v>
      </c>
      <c r="Y421" s="42">
        <v>1.1216155546214599</v>
      </c>
      <c r="Z421" s="6">
        <v>1.1216155546214599</v>
      </c>
      <c r="AA421" s="3">
        <f t="shared" si="121"/>
        <v>3.0634317806583766E-3</v>
      </c>
      <c r="AB421" s="4">
        <f t="shared" si="121"/>
        <v>3.0634317806588207E-3</v>
      </c>
      <c r="AC421" s="4">
        <f t="shared" si="121"/>
        <v>3.0634317806588207E-3</v>
      </c>
      <c r="AD421" s="4">
        <f t="shared" si="114"/>
        <v>0</v>
      </c>
      <c r="AE421" s="6" t="s">
        <v>32</v>
      </c>
      <c r="AF421" s="6" t="b">
        <f t="shared" si="115"/>
        <v>1</v>
      </c>
      <c r="AG421" s="6" t="b">
        <f t="shared" si="113"/>
        <v>1</v>
      </c>
    </row>
    <row r="422" spans="1:37" hidden="1" x14ac:dyDescent="0.25">
      <c r="A422" s="6">
        <v>421</v>
      </c>
      <c r="B422" s="6">
        <v>3</v>
      </c>
      <c r="C422" s="6">
        <v>4</v>
      </c>
      <c r="D422" s="6">
        <v>1</v>
      </c>
      <c r="E422" s="6">
        <v>2</v>
      </c>
      <c r="F422" s="6">
        <v>0.4</v>
      </c>
      <c r="G422" s="6">
        <v>0</v>
      </c>
      <c r="H422" s="6" t="b">
        <v>1</v>
      </c>
      <c r="I422" s="6">
        <v>1</v>
      </c>
      <c r="J422" s="6">
        <v>0</v>
      </c>
      <c r="K422" s="6">
        <v>-0.2</v>
      </c>
      <c r="L422" s="6">
        <v>1</v>
      </c>
      <c r="M422" s="16" t="s">
        <v>23</v>
      </c>
      <c r="N422" s="6">
        <v>655.49331119999999</v>
      </c>
      <c r="O422" s="6">
        <v>102</v>
      </c>
      <c r="P422" s="5">
        <v>0.89091310470342855</v>
      </c>
      <c r="Q422" s="5">
        <v>1.0046467704375532</v>
      </c>
      <c r="R422" s="5">
        <v>1.1044401248590183</v>
      </c>
      <c r="S422" s="6">
        <v>2</v>
      </c>
      <c r="T422" s="6">
        <v>2</v>
      </c>
      <c r="U422" s="42">
        <v>1.2046700923299707</v>
      </c>
      <c r="V422" s="42">
        <v>1.2522902099735391</v>
      </c>
      <c r="W422" s="6">
        <v>0.83010278612120669</v>
      </c>
      <c r="X422" s="42">
        <v>1.221491228109747</v>
      </c>
      <c r="Y422" s="42">
        <v>1.2272638707014101</v>
      </c>
      <c r="Z422" s="6">
        <v>1.2272638707014101</v>
      </c>
      <c r="AA422" s="3">
        <f t="shared" si="121"/>
        <v>1.3770983689999072E-2</v>
      </c>
      <c r="AB422" s="4">
        <f t="shared" si="121"/>
        <v>1.8409878193942575E-2</v>
      </c>
      <c r="AC422" s="4">
        <f t="shared" si="121"/>
        <v>1.8409878193942575E-2</v>
      </c>
      <c r="AD422" s="4">
        <f t="shared" si="114"/>
        <v>-7.2724596864381E-2</v>
      </c>
      <c r="AE422" s="6" t="s">
        <v>32</v>
      </c>
      <c r="AF422" s="6" t="b">
        <f t="shared" si="115"/>
        <v>1</v>
      </c>
      <c r="AG422" s="6" t="b">
        <f t="shared" si="113"/>
        <v>1</v>
      </c>
    </row>
    <row r="423" spans="1:37" hidden="1" x14ac:dyDescent="0.25">
      <c r="A423" s="6">
        <v>422</v>
      </c>
      <c r="B423" s="6">
        <v>3</v>
      </c>
      <c r="C423" s="6">
        <v>4</v>
      </c>
      <c r="D423" s="6">
        <v>1</v>
      </c>
      <c r="E423" s="6">
        <v>2</v>
      </c>
      <c r="F423" s="6">
        <v>0.4</v>
      </c>
      <c r="G423" s="6">
        <v>0</v>
      </c>
      <c r="H423" s="6" t="b">
        <v>1</v>
      </c>
      <c r="I423" s="6">
        <v>1</v>
      </c>
      <c r="J423" s="6">
        <v>0</v>
      </c>
      <c r="K423" s="6">
        <v>-0.2</v>
      </c>
      <c r="L423" s="6">
        <v>2</v>
      </c>
      <c r="M423" s="16" t="s">
        <v>23</v>
      </c>
      <c r="N423" s="6">
        <v>892.62570100000005</v>
      </c>
      <c r="O423" s="6">
        <v>137</v>
      </c>
      <c r="P423" s="5">
        <v>0.9383069663709066</v>
      </c>
      <c r="Q423" s="5">
        <v>1.0179843586604613</v>
      </c>
      <c r="R423" s="5">
        <v>1.0437086749686317</v>
      </c>
      <c r="S423" s="6">
        <v>3</v>
      </c>
      <c r="T423" s="6">
        <v>1</v>
      </c>
      <c r="U423" s="42">
        <v>1.2162162359005104</v>
      </c>
      <c r="V423" s="42">
        <v>1.228044519638249</v>
      </c>
      <c r="W423" s="6">
        <v>0.82222220891466746</v>
      </c>
      <c r="X423" s="42">
        <v>1.283528180833557</v>
      </c>
      <c r="Y423" s="42">
        <v>1.2959126607483</v>
      </c>
      <c r="Z423" s="6">
        <v>1.30689150165971</v>
      </c>
      <c r="AA423" s="3">
        <f t="shared" si="121"/>
        <v>4.3227458519278783E-2</v>
      </c>
      <c r="AB423" s="4">
        <f t="shared" si="121"/>
        <v>5.2370922181485535E-2</v>
      </c>
      <c r="AC423" s="4">
        <f t="shared" si="121"/>
        <v>6.033169694754914E-2</v>
      </c>
      <c r="AD423" s="4">
        <f t="shared" si="114"/>
        <v>-4.1128689086062153E-2</v>
      </c>
      <c r="AE423" s="6" t="s">
        <v>32</v>
      </c>
      <c r="AF423" s="6" t="b">
        <f t="shared" si="115"/>
        <v>1</v>
      </c>
      <c r="AG423" s="6" t="b">
        <f t="shared" si="113"/>
        <v>1</v>
      </c>
      <c r="AJ423" t="str">
        <f>IF(R423=MIN(P423:R423),"W3","no")</f>
        <v>no</v>
      </c>
      <c r="AK423" t="str">
        <f>IF(AB423&gt;AB422,"YES","NO")</f>
        <v>YES</v>
      </c>
    </row>
    <row r="424" spans="1:37" hidden="1" x14ac:dyDescent="0.25">
      <c r="A424" s="6">
        <v>423</v>
      </c>
      <c r="B424" s="6">
        <v>3</v>
      </c>
      <c r="C424" s="6">
        <v>4</v>
      </c>
      <c r="D424" s="6">
        <v>1</v>
      </c>
      <c r="E424" s="6">
        <v>2</v>
      </c>
      <c r="F424" s="6">
        <v>0.4</v>
      </c>
      <c r="G424" s="6">
        <v>0</v>
      </c>
      <c r="H424" s="6" t="b">
        <v>1</v>
      </c>
      <c r="I424" s="6">
        <v>1</v>
      </c>
      <c r="J424" s="6">
        <v>0</v>
      </c>
      <c r="K424" s="6">
        <v>-0.2</v>
      </c>
      <c r="L424" s="6">
        <v>2</v>
      </c>
      <c r="M424" s="16" t="s">
        <v>24</v>
      </c>
      <c r="N424" s="6">
        <v>309.28921910000003</v>
      </c>
      <c r="O424" s="6">
        <v>44</v>
      </c>
      <c r="P424" s="5">
        <v>0.89905509217586299</v>
      </c>
      <c r="Q424" s="5">
        <v>1.022043542355787</v>
      </c>
      <c r="R424" s="5">
        <v>1.0789013654683499</v>
      </c>
      <c r="S424" s="6">
        <v>2</v>
      </c>
      <c r="T424" s="6">
        <v>2</v>
      </c>
      <c r="U424" s="42">
        <v>1.2053364201875076</v>
      </c>
      <c r="V424" s="42">
        <v>1.2503362702473146</v>
      </c>
      <c r="W424" s="6">
        <v>0.82964389298419727</v>
      </c>
      <c r="X424" s="42">
        <v>1.283528180833557</v>
      </c>
      <c r="Y424" s="42">
        <v>1.29424261994714</v>
      </c>
      <c r="Z424" s="6">
        <v>1.30689150165971</v>
      </c>
      <c r="AA424" s="3">
        <f t="shared" si="121"/>
        <v>2.5859900142345627E-2</v>
      </c>
      <c r="AB424" s="4">
        <f t="shared" si="121"/>
        <v>3.3924357785110271E-2</v>
      </c>
      <c r="AC424" s="4">
        <f t="shared" si="121"/>
        <v>4.3274618696787059E-2</v>
      </c>
      <c r="AD424" s="4">
        <f t="shared" si="114"/>
        <v>-6.7296605216091307E-2</v>
      </c>
      <c r="AE424" s="6" t="s">
        <v>32</v>
      </c>
      <c r="AF424" s="6" t="b">
        <f t="shared" si="115"/>
        <v>1</v>
      </c>
      <c r="AG424" s="6" t="b">
        <f t="shared" si="113"/>
        <v>1</v>
      </c>
      <c r="AH424" s="61" t="str">
        <f t="shared" ref="AH424" si="126">IF(AA425&gt;AA424,"BA","WLA")</f>
        <v>BA</v>
      </c>
    </row>
    <row r="425" spans="1:37" hidden="1" x14ac:dyDescent="0.25">
      <c r="A425" s="6">
        <v>424</v>
      </c>
      <c r="B425" s="6">
        <v>3</v>
      </c>
      <c r="C425" s="6">
        <v>4</v>
      </c>
      <c r="D425" s="6">
        <v>1</v>
      </c>
      <c r="E425" s="6">
        <v>2</v>
      </c>
      <c r="F425" s="6">
        <v>0.4</v>
      </c>
      <c r="G425" s="6">
        <v>0</v>
      </c>
      <c r="H425" s="6" t="b">
        <v>1</v>
      </c>
      <c r="I425" s="6">
        <v>1</v>
      </c>
      <c r="J425" s="6">
        <v>0</v>
      </c>
      <c r="K425" s="6">
        <v>-0.2</v>
      </c>
      <c r="L425" s="6">
        <v>2</v>
      </c>
      <c r="M425" s="16" t="s">
        <v>25</v>
      </c>
      <c r="N425" s="6">
        <v>19.773644000000001</v>
      </c>
      <c r="O425" s="6">
        <v>3</v>
      </c>
      <c r="P425" s="5">
        <v>1</v>
      </c>
      <c r="Q425" s="5">
        <v>1</v>
      </c>
      <c r="R425" s="5">
        <v>1</v>
      </c>
      <c r="S425" s="6">
        <v>3</v>
      </c>
      <c r="T425" s="6">
        <v>1</v>
      </c>
      <c r="U425" s="42">
        <v>1.2206042928307463</v>
      </c>
      <c r="V425" s="42">
        <v>1.2403208769784035</v>
      </c>
      <c r="W425" s="6">
        <v>0.81926633051639108</v>
      </c>
      <c r="X425" s="42">
        <v>1.283528180833557</v>
      </c>
      <c r="Y425" s="42">
        <v>1.2835281808335599</v>
      </c>
      <c r="Z425" s="6">
        <v>1.2835281808335599</v>
      </c>
      <c r="AA425" s="3">
        <f t="shared" si="121"/>
        <v>3.3662917963432237E-2</v>
      </c>
      <c r="AB425" s="4">
        <f t="shared" si="121"/>
        <v>3.3662917963434458E-2</v>
      </c>
      <c r="AC425" s="4">
        <f t="shared" si="121"/>
        <v>3.3662917963434458E-2</v>
      </c>
      <c r="AD425" s="4">
        <f t="shared" si="114"/>
        <v>0</v>
      </c>
      <c r="AE425" s="6" t="s">
        <v>32</v>
      </c>
      <c r="AF425" s="6" t="b">
        <f t="shared" si="115"/>
        <v>1</v>
      </c>
      <c r="AG425" s="6" t="b">
        <f t="shared" si="113"/>
        <v>1</v>
      </c>
    </row>
    <row r="426" spans="1:37" hidden="1" x14ac:dyDescent="0.25">
      <c r="A426" s="6">
        <v>425</v>
      </c>
      <c r="B426" s="6">
        <v>3</v>
      </c>
      <c r="C426" s="6">
        <v>4</v>
      </c>
      <c r="D426" s="6">
        <v>1</v>
      </c>
      <c r="E426" s="6">
        <v>2</v>
      </c>
      <c r="F426" s="6">
        <v>0.4</v>
      </c>
      <c r="G426" s="6">
        <v>0</v>
      </c>
      <c r="H426" s="6" t="b">
        <v>1</v>
      </c>
      <c r="I426" s="6">
        <v>1</v>
      </c>
      <c r="J426" s="6">
        <v>1</v>
      </c>
      <c r="K426" s="6">
        <v>-0.2</v>
      </c>
      <c r="L426" s="6">
        <v>1</v>
      </c>
      <c r="M426" s="16" t="s">
        <v>23</v>
      </c>
      <c r="N426" s="6">
        <v>622.10033539999995</v>
      </c>
      <c r="O426" s="6">
        <v>96</v>
      </c>
      <c r="P426" s="5">
        <v>1.0162159989370676</v>
      </c>
      <c r="Q426" s="5">
        <v>0.94364141785232369</v>
      </c>
      <c r="R426" s="5">
        <v>1.0401425832106086</v>
      </c>
      <c r="S426" s="6">
        <v>2</v>
      </c>
      <c r="T426" s="6">
        <v>2</v>
      </c>
      <c r="U426" s="42">
        <v>1.1433035340990454</v>
      </c>
      <c r="V426" s="42">
        <v>1.1308853791611677</v>
      </c>
      <c r="W426" s="6">
        <v>0.87465836514537454</v>
      </c>
      <c r="X426" s="42">
        <v>1.1459252736647416</v>
      </c>
      <c r="Y426" s="42">
        <v>1.1441845650662199</v>
      </c>
      <c r="Z426" s="6">
        <v>1.1441845650662199</v>
      </c>
      <c r="AA426" s="3">
        <f t="shared" si="121"/>
        <v>2.2878800441425984E-3</v>
      </c>
      <c r="AB426" s="4">
        <f t="shared" si="121"/>
        <v>7.7000773657831534E-4</v>
      </c>
      <c r="AC426" s="4">
        <f t="shared" si="121"/>
        <v>7.7000773657831534E-4</v>
      </c>
      <c r="AD426" s="4">
        <f t="shared" si="114"/>
        <v>3.7572388098450836E-2</v>
      </c>
      <c r="AE426" s="6" t="s">
        <v>32</v>
      </c>
      <c r="AF426" s="6" t="b">
        <f t="shared" si="115"/>
        <v>1</v>
      </c>
      <c r="AG426" s="6" t="b">
        <f t="shared" si="113"/>
        <v>1</v>
      </c>
    </row>
    <row r="427" spans="1:37" hidden="1" x14ac:dyDescent="0.25">
      <c r="A427" s="6">
        <v>426</v>
      </c>
      <c r="B427" s="6">
        <v>3</v>
      </c>
      <c r="C427" s="6">
        <v>4</v>
      </c>
      <c r="D427" s="6">
        <v>1</v>
      </c>
      <c r="E427" s="6">
        <v>2</v>
      </c>
      <c r="F427" s="6">
        <v>0.4</v>
      </c>
      <c r="G427" s="6">
        <v>0</v>
      </c>
      <c r="H427" s="6" t="b">
        <v>1</v>
      </c>
      <c r="I427" s="6">
        <v>1</v>
      </c>
      <c r="J427" s="6">
        <v>1</v>
      </c>
      <c r="K427" s="6">
        <v>-0.2</v>
      </c>
      <c r="L427" s="6">
        <v>2</v>
      </c>
      <c r="M427" s="16" t="s">
        <v>23</v>
      </c>
      <c r="N427" s="6">
        <v>838.57801489999997</v>
      </c>
      <c r="O427" s="6">
        <v>131</v>
      </c>
      <c r="P427" s="5">
        <v>1.0373794087827231</v>
      </c>
      <c r="Q427" s="5">
        <v>0.96742146400875961</v>
      </c>
      <c r="R427" s="5">
        <v>0.99519912720851744</v>
      </c>
      <c r="S427" s="6">
        <v>3</v>
      </c>
      <c r="T427" s="6">
        <v>1</v>
      </c>
      <c r="U427" s="42">
        <v>1.1652935178097104</v>
      </c>
      <c r="V427" s="42">
        <v>1.1280517856818746</v>
      </c>
      <c r="W427" s="6">
        <v>0.85815288999427664</v>
      </c>
      <c r="X427" s="42">
        <v>1.1317446691186077</v>
      </c>
      <c r="Y427" s="42">
        <v>1.1347094424625901</v>
      </c>
      <c r="Z427" s="6">
        <v>1.13547837129286</v>
      </c>
      <c r="AA427" s="3">
        <f t="shared" si="121"/>
        <v>3.2630005137193052E-3</v>
      </c>
      <c r="AB427" s="4">
        <f t="shared" si="121"/>
        <v>5.867278909979623E-3</v>
      </c>
      <c r="AC427" s="4">
        <f t="shared" si="121"/>
        <v>6.5404905973941441E-3</v>
      </c>
      <c r="AD427" s="4">
        <f t="shared" si="114"/>
        <v>2.4919605855148668E-2</v>
      </c>
      <c r="AE427" s="6" t="s">
        <v>32</v>
      </c>
      <c r="AF427" s="6" t="b">
        <f t="shared" si="115"/>
        <v>1</v>
      </c>
      <c r="AG427" s="6" t="b">
        <f t="shared" si="113"/>
        <v>1</v>
      </c>
      <c r="AJ427" t="str">
        <f>IF(R427=MIN(P427:R427),"W3","no")</f>
        <v>no</v>
      </c>
    </row>
    <row r="428" spans="1:37" hidden="1" x14ac:dyDescent="0.25">
      <c r="A428" s="6">
        <v>427</v>
      </c>
      <c r="B428" s="6">
        <v>3</v>
      </c>
      <c r="C428" s="6">
        <v>4</v>
      </c>
      <c r="D428" s="6">
        <v>1</v>
      </c>
      <c r="E428" s="6">
        <v>2</v>
      </c>
      <c r="F428" s="6">
        <v>0.4</v>
      </c>
      <c r="G428" s="6">
        <v>0</v>
      </c>
      <c r="H428" s="6" t="b">
        <v>1</v>
      </c>
      <c r="I428" s="6">
        <v>1</v>
      </c>
      <c r="J428" s="6">
        <v>1</v>
      </c>
      <c r="K428" s="6">
        <v>-0.2</v>
      </c>
      <c r="L428" s="6">
        <v>2</v>
      </c>
      <c r="M428" s="16" t="s">
        <v>24</v>
      </c>
      <c r="N428" s="6">
        <v>332.3669951</v>
      </c>
      <c r="O428" s="6">
        <v>49</v>
      </c>
      <c r="P428" s="5">
        <v>1.0143974263572568</v>
      </c>
      <c r="Q428" s="5">
        <v>0.96663618788894878</v>
      </c>
      <c r="R428" s="5">
        <v>1.0189663857537945</v>
      </c>
      <c r="S428" s="6">
        <v>2</v>
      </c>
      <c r="T428" s="6">
        <v>2</v>
      </c>
      <c r="U428" s="42">
        <v>1.1438538693648979</v>
      </c>
      <c r="V428" s="42">
        <v>1.1292963228792772</v>
      </c>
      <c r="W428" s="6">
        <v>0.87423754623064753</v>
      </c>
      <c r="X428" s="42">
        <v>1.1317446691186077</v>
      </c>
      <c r="Y428" s="42">
        <v>1.1304197690206701</v>
      </c>
      <c r="Z428" s="6">
        <v>1.13547837129286</v>
      </c>
      <c r="AA428" s="3">
        <f t="shared" si="121"/>
        <v>2.163337991454628E-3</v>
      </c>
      <c r="AB428" s="4">
        <f t="shared" si="121"/>
        <v>9.9383093978111514E-4</v>
      </c>
      <c r="AC428" s="4">
        <f t="shared" si="121"/>
        <v>5.4444440069288946E-3</v>
      </c>
      <c r="AD428" s="4">
        <f t="shared" si="114"/>
        <v>2.2242541407367516E-2</v>
      </c>
      <c r="AE428" s="6" t="s">
        <v>32</v>
      </c>
      <c r="AF428" s="6" t="b">
        <f t="shared" si="115"/>
        <v>1</v>
      </c>
      <c r="AG428" s="6" t="b">
        <f t="shared" si="113"/>
        <v>1</v>
      </c>
      <c r="AH428" s="61" t="str">
        <f t="shared" ref="AH428" si="127">IF(AA429&gt;AA428,"BA","WLA")</f>
        <v>WLA</v>
      </c>
    </row>
    <row r="429" spans="1:37" hidden="1" x14ac:dyDescent="0.25">
      <c r="A429" s="6">
        <v>428</v>
      </c>
      <c r="B429" s="6">
        <v>3</v>
      </c>
      <c r="C429" s="6">
        <v>4</v>
      </c>
      <c r="D429" s="6">
        <v>1</v>
      </c>
      <c r="E429" s="6">
        <v>2</v>
      </c>
      <c r="F429" s="6">
        <v>0.4</v>
      </c>
      <c r="G429" s="6">
        <v>0</v>
      </c>
      <c r="H429" s="6" t="b">
        <v>1</v>
      </c>
      <c r="I429" s="6">
        <v>1</v>
      </c>
      <c r="J429" s="6">
        <v>1</v>
      </c>
      <c r="K429" s="6">
        <v>-0.2</v>
      </c>
      <c r="L429" s="6">
        <v>2</v>
      </c>
      <c r="M429" s="16" t="s">
        <v>25</v>
      </c>
      <c r="N429" s="6">
        <v>19.1924967</v>
      </c>
      <c r="O429" s="6">
        <v>3</v>
      </c>
      <c r="P429" s="5">
        <v>1</v>
      </c>
      <c r="Q429" s="5">
        <v>1</v>
      </c>
      <c r="R429" s="5">
        <v>1</v>
      </c>
      <c r="S429" s="6">
        <v>2</v>
      </c>
      <c r="T429" s="6">
        <v>2</v>
      </c>
      <c r="U429" s="42">
        <v>1.1459252736647416</v>
      </c>
      <c r="V429" s="42">
        <v>1.1317446691186077</v>
      </c>
      <c r="W429" s="6">
        <v>0.87265725172631603</v>
      </c>
      <c r="X429" s="42">
        <v>1.1317446691186077</v>
      </c>
      <c r="Y429" s="42">
        <v>1.1317446691186099</v>
      </c>
      <c r="Z429" s="6">
        <v>1.1317446691186099</v>
      </c>
      <c r="AA429" s="3">
        <f t="shared" si="121"/>
        <v>0</v>
      </c>
      <c r="AB429" s="4">
        <f t="shared" si="121"/>
        <v>1.9984014443252818E-15</v>
      </c>
      <c r="AC429" s="4">
        <f t="shared" si="121"/>
        <v>1.9984014443252818E-15</v>
      </c>
      <c r="AD429" s="4">
        <f t="shared" si="114"/>
        <v>0</v>
      </c>
      <c r="AE429" s="6" t="s">
        <v>32</v>
      </c>
      <c r="AF429" s="6" t="b">
        <f t="shared" si="115"/>
        <v>1</v>
      </c>
      <c r="AG429" s="6" t="b">
        <f t="shared" si="113"/>
        <v>1</v>
      </c>
    </row>
    <row r="430" spans="1:37" hidden="1" x14ac:dyDescent="0.25">
      <c r="A430" s="6">
        <v>429</v>
      </c>
      <c r="B430" s="6">
        <v>3</v>
      </c>
      <c r="C430" s="6">
        <v>4</v>
      </c>
      <c r="D430" s="6">
        <v>1</v>
      </c>
      <c r="E430" s="6">
        <v>2</v>
      </c>
      <c r="F430" s="6">
        <v>0.4</v>
      </c>
      <c r="G430" s="6">
        <v>0</v>
      </c>
      <c r="H430" s="6" t="b">
        <v>1</v>
      </c>
      <c r="I430" s="6">
        <v>0</v>
      </c>
      <c r="J430" s="6">
        <v>0</v>
      </c>
      <c r="K430" s="6">
        <v>-0.2</v>
      </c>
      <c r="L430" s="6">
        <v>1</v>
      </c>
      <c r="M430" s="16" t="s">
        <v>23</v>
      </c>
      <c r="N430" s="6">
        <v>692.66000069999996</v>
      </c>
      <c r="O430" s="6">
        <v>108</v>
      </c>
      <c r="P430" s="5">
        <v>1.1061561184309912</v>
      </c>
      <c r="Q430" s="5">
        <v>1.0008879875237608</v>
      </c>
      <c r="R430" s="5">
        <v>0.89295589404524778</v>
      </c>
      <c r="S430" s="6">
        <v>2</v>
      </c>
      <c r="T430" s="6">
        <v>2</v>
      </c>
      <c r="U430" s="42">
        <v>1.2013697804394865</v>
      </c>
      <c r="V430" s="42">
        <v>1.2982371388500236</v>
      </c>
      <c r="W430" s="6">
        <v>0.83238318149985335</v>
      </c>
      <c r="X430" s="42">
        <v>1.2185527561006471</v>
      </c>
      <c r="Y430" s="42">
        <v>1.22391967194923</v>
      </c>
      <c r="Z430" s="6">
        <v>1.22391967194923</v>
      </c>
      <c r="AA430" s="3">
        <f t="shared" si="121"/>
        <v>1.4101133968254187E-2</v>
      </c>
      <c r="AB430" s="4">
        <f t="shared" si="121"/>
        <v>1.8424323120675323E-2</v>
      </c>
      <c r="AC430" s="4">
        <f t="shared" si="121"/>
        <v>1.8424323120675323E-2</v>
      </c>
      <c r="AD430" s="4">
        <f t="shared" si="114"/>
        <v>-7.136273730316807E-2</v>
      </c>
      <c r="AE430" s="6" t="s">
        <v>32</v>
      </c>
      <c r="AF430" s="6" t="b">
        <f t="shared" si="115"/>
        <v>1</v>
      </c>
      <c r="AG430" s="6" t="b">
        <f t="shared" si="113"/>
        <v>1</v>
      </c>
    </row>
    <row r="431" spans="1:37" hidden="1" x14ac:dyDescent="0.25">
      <c r="A431" s="6">
        <v>430</v>
      </c>
      <c r="B431" s="6">
        <v>3</v>
      </c>
      <c r="C431" s="6">
        <v>4</v>
      </c>
      <c r="D431" s="6">
        <v>1</v>
      </c>
      <c r="E431" s="6">
        <v>2</v>
      </c>
      <c r="F431" s="6">
        <v>0.4</v>
      </c>
      <c r="G431" s="6">
        <v>0</v>
      </c>
      <c r="H431" s="6" t="b">
        <v>1</v>
      </c>
      <c r="I431" s="6">
        <v>0</v>
      </c>
      <c r="J431" s="6">
        <v>0</v>
      </c>
      <c r="K431" s="6">
        <v>-0.2</v>
      </c>
      <c r="L431" s="6">
        <v>2</v>
      </c>
      <c r="M431" s="16" t="s">
        <v>23</v>
      </c>
      <c r="N431" s="6">
        <v>876.85605169999997</v>
      </c>
      <c r="O431" s="6">
        <v>137</v>
      </c>
      <c r="P431" s="5">
        <v>1.1015488276345098</v>
      </c>
      <c r="Q431" s="5">
        <v>1.0285135414799473</v>
      </c>
      <c r="R431" s="5">
        <v>0.86993763088554288</v>
      </c>
      <c r="S431" s="6">
        <v>2</v>
      </c>
      <c r="T431" s="6">
        <v>2</v>
      </c>
      <c r="U431" s="42">
        <v>1.2020008884900744</v>
      </c>
      <c r="V431" s="42">
        <v>1.2964478936802171</v>
      </c>
      <c r="W431" s="6">
        <v>0.83194614045267201</v>
      </c>
      <c r="X431" s="42">
        <v>1.3475645965694296</v>
      </c>
      <c r="Y431" s="42">
        <v>1.34316568765524</v>
      </c>
      <c r="Z431" s="6">
        <v>1.3724972215659801</v>
      </c>
      <c r="AA431" s="3">
        <f t="shared" si="121"/>
        <v>3.7932654968335644E-2</v>
      </c>
      <c r="AB431" s="4">
        <f t="shared" si="121"/>
        <v>3.4781854840692072E-2</v>
      </c>
      <c r="AC431" s="4">
        <f t="shared" si="121"/>
        <v>5.5409458533542955E-2</v>
      </c>
      <c r="AD431" s="4">
        <f t="shared" si="114"/>
        <v>-8.6708246076304743E-2</v>
      </c>
      <c r="AE431" s="6" t="s">
        <v>32</v>
      </c>
      <c r="AF431" s="6" t="b">
        <f t="shared" si="115"/>
        <v>1</v>
      </c>
      <c r="AG431" s="6" t="b">
        <f t="shared" si="113"/>
        <v>1</v>
      </c>
      <c r="AJ431" t="str">
        <f>IF(R431=MIN(P431:R431),"W3","no")</f>
        <v>W3</v>
      </c>
      <c r="AK431" t="str">
        <f>IF(AB431&gt;AB430,"YES","NO")</f>
        <v>YES</v>
      </c>
    </row>
    <row r="432" spans="1:37" hidden="1" x14ac:dyDescent="0.25">
      <c r="A432" s="6">
        <v>431</v>
      </c>
      <c r="B432" s="6">
        <v>3</v>
      </c>
      <c r="C432" s="6">
        <v>4</v>
      </c>
      <c r="D432" s="6">
        <v>1</v>
      </c>
      <c r="E432" s="6">
        <v>2</v>
      </c>
      <c r="F432" s="6">
        <v>0.4</v>
      </c>
      <c r="G432" s="6">
        <v>0</v>
      </c>
      <c r="H432" s="6" t="b">
        <v>1</v>
      </c>
      <c r="I432" s="6">
        <v>0</v>
      </c>
      <c r="J432" s="6">
        <v>0</v>
      </c>
      <c r="K432" s="6">
        <v>-0.2</v>
      </c>
      <c r="L432" s="6">
        <v>2</v>
      </c>
      <c r="M432" s="16" t="s">
        <v>24</v>
      </c>
      <c r="N432" s="6">
        <v>296.76101740000001</v>
      </c>
      <c r="O432" s="6">
        <v>44</v>
      </c>
      <c r="P432" s="5">
        <v>1.1015488276345098</v>
      </c>
      <c r="Q432" s="5">
        <v>1.0285135414799473</v>
      </c>
      <c r="R432" s="5">
        <v>0.86993763088554288</v>
      </c>
      <c r="S432" s="6">
        <v>2</v>
      </c>
      <c r="T432" s="6">
        <v>2</v>
      </c>
      <c r="U432" s="42">
        <v>1.2020008884900744</v>
      </c>
      <c r="V432" s="42">
        <v>1.2964478936802171</v>
      </c>
      <c r="W432" s="6">
        <v>0.83194614045267201</v>
      </c>
      <c r="X432" s="42">
        <v>1.3475645965694296</v>
      </c>
      <c r="Y432" s="42">
        <v>1.3610686496931601</v>
      </c>
      <c r="Z432" s="6">
        <v>1.3724972215659801</v>
      </c>
      <c r="AA432" s="3">
        <f t="shared" si="121"/>
        <v>3.7932654968335644E-2</v>
      </c>
      <c r="AB432" s="4">
        <f t="shared" si="121"/>
        <v>4.7477954934536992E-2</v>
      </c>
      <c r="AC432" s="4">
        <f t="shared" si="121"/>
        <v>5.5409458533542955E-2</v>
      </c>
      <c r="AD432" s="4">
        <f t="shared" si="114"/>
        <v>-8.6708246076304743E-2</v>
      </c>
      <c r="AE432" s="6" t="s">
        <v>32</v>
      </c>
      <c r="AF432" s="6" t="b">
        <f t="shared" si="115"/>
        <v>1</v>
      </c>
      <c r="AG432" s="6" t="b">
        <f t="shared" si="113"/>
        <v>1</v>
      </c>
      <c r="AH432" s="61" t="str">
        <f t="shared" ref="AH432" si="128">IF(AA433&gt;AA432,"BA","WLA")</f>
        <v>WLA</v>
      </c>
    </row>
    <row r="433" spans="1:37" hidden="1" x14ac:dyDescent="0.25">
      <c r="A433" s="6">
        <v>432</v>
      </c>
      <c r="B433" s="6">
        <v>3</v>
      </c>
      <c r="C433" s="6">
        <v>4</v>
      </c>
      <c r="D433" s="6">
        <v>1</v>
      </c>
      <c r="E433" s="6">
        <v>2</v>
      </c>
      <c r="F433" s="6">
        <v>0.4</v>
      </c>
      <c r="G433" s="6">
        <v>0</v>
      </c>
      <c r="H433" s="6" t="b">
        <v>1</v>
      </c>
      <c r="I433" s="6">
        <v>0</v>
      </c>
      <c r="J433" s="6">
        <v>0</v>
      </c>
      <c r="K433" s="6">
        <v>-0.2</v>
      </c>
      <c r="L433" s="6">
        <v>2</v>
      </c>
      <c r="M433" s="16" t="s">
        <v>25</v>
      </c>
      <c r="N433" s="6">
        <v>19.601048599999999</v>
      </c>
      <c r="O433" s="6">
        <v>3</v>
      </c>
      <c r="P433" s="5">
        <v>1</v>
      </c>
      <c r="Q433" s="5">
        <v>1</v>
      </c>
      <c r="R433" s="5">
        <v>1</v>
      </c>
      <c r="S433" s="6">
        <v>2</v>
      </c>
      <c r="T433" s="6">
        <v>2</v>
      </c>
      <c r="U433" s="42">
        <v>1.2185527561006471</v>
      </c>
      <c r="V433" s="42">
        <v>1.3475645965694296</v>
      </c>
      <c r="W433" s="6">
        <v>0.82064563474460228</v>
      </c>
      <c r="X433" s="42">
        <v>1.3475645965694296</v>
      </c>
      <c r="Y433" s="42">
        <v>1.3475645965694301</v>
      </c>
      <c r="Z433" s="6">
        <v>1.3475645965694301</v>
      </c>
      <c r="AA433" s="3">
        <f t="shared" si="121"/>
        <v>0</v>
      </c>
      <c r="AB433" s="4">
        <f t="shared" si="121"/>
        <v>3.3306690738754696E-16</v>
      </c>
      <c r="AC433" s="4">
        <f t="shared" si="121"/>
        <v>3.3306690738754696E-16</v>
      </c>
      <c r="AD433" s="4">
        <f t="shared" si="114"/>
        <v>0</v>
      </c>
      <c r="AE433" s="6" t="s">
        <v>32</v>
      </c>
      <c r="AF433" s="6" t="b">
        <f t="shared" si="115"/>
        <v>1</v>
      </c>
      <c r="AG433" s="6" t="b">
        <f t="shared" si="113"/>
        <v>1</v>
      </c>
    </row>
    <row r="434" spans="1:37" hidden="1" x14ac:dyDescent="0.25">
      <c r="A434" s="6">
        <v>433</v>
      </c>
      <c r="B434" s="6">
        <v>3</v>
      </c>
      <c r="C434" s="6">
        <v>4</v>
      </c>
      <c r="D434" s="6">
        <v>1</v>
      </c>
      <c r="E434" s="6">
        <v>2</v>
      </c>
      <c r="F434" s="6">
        <v>0.4</v>
      </c>
      <c r="G434" s="6">
        <v>0</v>
      </c>
      <c r="H434" s="6" t="b">
        <v>1</v>
      </c>
      <c r="I434" s="6">
        <v>0</v>
      </c>
      <c r="J434" s="6">
        <v>1</v>
      </c>
      <c r="K434" s="6">
        <v>-0.2</v>
      </c>
      <c r="L434" s="6">
        <v>1</v>
      </c>
      <c r="M434" s="16" t="s">
        <v>23</v>
      </c>
      <c r="N434" s="6">
        <v>641.80542890000004</v>
      </c>
      <c r="O434" s="6">
        <v>102</v>
      </c>
      <c r="P434" s="5">
        <v>1.0422178190858686</v>
      </c>
      <c r="Q434" s="5">
        <v>0.94066467203020765</v>
      </c>
      <c r="R434" s="5">
        <v>1.0171175088839239</v>
      </c>
      <c r="S434" s="6">
        <v>2</v>
      </c>
      <c r="T434" s="6">
        <v>2</v>
      </c>
      <c r="U434" s="42">
        <v>1.140082771838304</v>
      </c>
      <c r="V434" s="42">
        <v>1.1046324059441883</v>
      </c>
      <c r="W434" s="6">
        <v>0.87712929683830743</v>
      </c>
      <c r="X434" s="42">
        <v>1.1430110678084118</v>
      </c>
      <c r="Y434" s="42">
        <v>1.1408659535824901</v>
      </c>
      <c r="Z434" s="6">
        <v>1.1408659535824901</v>
      </c>
      <c r="AA434" s="3">
        <f t="shared" si="121"/>
        <v>2.5619139241779276E-3</v>
      </c>
      <c r="AB434" s="4">
        <f t="shared" si="121"/>
        <v>6.8648007395333277E-4</v>
      </c>
      <c r="AC434" s="4">
        <f t="shared" si="121"/>
        <v>6.8648007395333277E-4</v>
      </c>
      <c r="AD434" s="4">
        <f t="shared" si="114"/>
        <v>3.9556885313194977E-2</v>
      </c>
      <c r="AE434" s="6" t="s">
        <v>32</v>
      </c>
      <c r="AF434" s="6" t="b">
        <f t="shared" si="115"/>
        <v>1</v>
      </c>
      <c r="AG434" s="6" t="b">
        <f t="shared" si="113"/>
        <v>1</v>
      </c>
    </row>
    <row r="435" spans="1:37" hidden="1" x14ac:dyDescent="0.25">
      <c r="A435" s="6">
        <v>434</v>
      </c>
      <c r="B435" s="6">
        <v>3</v>
      </c>
      <c r="C435" s="6">
        <v>4</v>
      </c>
      <c r="D435" s="6">
        <v>1</v>
      </c>
      <c r="E435" s="6">
        <v>2</v>
      </c>
      <c r="F435" s="6">
        <v>0.4</v>
      </c>
      <c r="G435" s="6">
        <v>0</v>
      </c>
      <c r="H435" s="6" t="b">
        <v>1</v>
      </c>
      <c r="I435" s="6">
        <v>0</v>
      </c>
      <c r="J435" s="6">
        <v>1</v>
      </c>
      <c r="K435" s="6">
        <v>-0.2</v>
      </c>
      <c r="L435" s="6">
        <v>2</v>
      </c>
      <c r="M435" s="16" t="s">
        <v>23</v>
      </c>
      <c r="N435" s="6">
        <v>860.97646780000002</v>
      </c>
      <c r="O435" s="6">
        <v>137</v>
      </c>
      <c r="P435" s="5">
        <v>1.0585294094237432</v>
      </c>
      <c r="Q435" s="5">
        <v>0.97028060770312929</v>
      </c>
      <c r="R435" s="5">
        <v>0.97118998287312741</v>
      </c>
      <c r="S435" s="6">
        <v>3</v>
      </c>
      <c r="T435" s="6">
        <v>1</v>
      </c>
      <c r="U435" s="42">
        <v>1.1552971403015786</v>
      </c>
      <c r="V435" s="42">
        <v>1.0910037409992339</v>
      </c>
      <c r="W435" s="6">
        <v>0.86557818340912729</v>
      </c>
      <c r="X435" s="42">
        <v>1.1067561347475725</v>
      </c>
      <c r="Y435" s="42">
        <v>1.09477540260063</v>
      </c>
      <c r="Z435" s="6">
        <v>1.11046469656916</v>
      </c>
      <c r="AA435" s="3">
        <f t="shared" si="121"/>
        <v>1.4232940079371148E-2</v>
      </c>
      <c r="AB435" s="4">
        <f t="shared" si="121"/>
        <v>3.445146458749937E-3</v>
      </c>
      <c r="AC435" s="4">
        <f t="shared" si="121"/>
        <v>1.7525055618653806E-2</v>
      </c>
      <c r="AD435" s="4">
        <f t="shared" si="114"/>
        <v>3.9019606282495491E-2</v>
      </c>
      <c r="AE435" s="6" t="s">
        <v>32</v>
      </c>
      <c r="AF435" s="6" t="b">
        <f t="shared" si="115"/>
        <v>1</v>
      </c>
      <c r="AG435" s="6" t="b">
        <f t="shared" si="113"/>
        <v>1</v>
      </c>
      <c r="AJ435" t="str">
        <f>IF(R435=MIN(P435:R435),"W3","no")</f>
        <v>no</v>
      </c>
    </row>
    <row r="436" spans="1:37" hidden="1" x14ac:dyDescent="0.25">
      <c r="A436" s="6">
        <v>435</v>
      </c>
      <c r="B436" s="6">
        <v>3</v>
      </c>
      <c r="C436" s="6">
        <v>4</v>
      </c>
      <c r="D436" s="6">
        <v>1</v>
      </c>
      <c r="E436" s="6">
        <v>2</v>
      </c>
      <c r="F436" s="6">
        <v>0.4</v>
      </c>
      <c r="G436" s="6">
        <v>0</v>
      </c>
      <c r="H436" s="6" t="b">
        <v>1</v>
      </c>
      <c r="I436" s="6">
        <v>0</v>
      </c>
      <c r="J436" s="6">
        <v>1</v>
      </c>
      <c r="K436" s="6">
        <v>-0.2</v>
      </c>
      <c r="L436" s="6">
        <v>2</v>
      </c>
      <c r="M436" s="16" t="s">
        <v>24</v>
      </c>
      <c r="N436" s="6">
        <v>301.34544190000003</v>
      </c>
      <c r="O436" s="6">
        <v>44</v>
      </c>
      <c r="P436" s="5">
        <v>1.033241787645133</v>
      </c>
      <c r="Q436" s="5">
        <v>0.96639446361914338</v>
      </c>
      <c r="R436" s="5">
        <v>1.0003637487357238</v>
      </c>
      <c r="S436" s="6">
        <v>2</v>
      </c>
      <c r="T436" s="6">
        <v>2</v>
      </c>
      <c r="U436" s="42">
        <v>1.1405714200701285</v>
      </c>
      <c r="V436" s="42">
        <v>1.1031570692957491</v>
      </c>
      <c r="W436" s="6">
        <v>0.87675351354894959</v>
      </c>
      <c r="X436" s="42">
        <v>1.1067561347475725</v>
      </c>
      <c r="Y436" s="42">
        <v>1.10540543172968</v>
      </c>
      <c r="Z436" s="6">
        <v>1.11046469656916</v>
      </c>
      <c r="AA436" s="3">
        <f t="shared" si="121"/>
        <v>3.2519046778487493E-3</v>
      </c>
      <c r="AB436" s="4">
        <f t="shared" si="121"/>
        <v>2.0339708575638493E-3</v>
      </c>
      <c r="AC436" s="4">
        <f t="shared" si="121"/>
        <v>6.5806930161654842E-3</v>
      </c>
      <c r="AD436" s="4">
        <f t="shared" si="114"/>
        <v>2.2403690920571113E-2</v>
      </c>
      <c r="AE436" s="6" t="s">
        <v>32</v>
      </c>
      <c r="AF436" s="6" t="b">
        <f t="shared" si="115"/>
        <v>1</v>
      </c>
      <c r="AG436" s="6" t="b">
        <f t="shared" si="113"/>
        <v>1</v>
      </c>
      <c r="AH436" s="61" t="str">
        <f t="shared" ref="AH436" si="129">IF(AA437&gt;AA436,"BA","WLA")</f>
        <v>BA</v>
      </c>
    </row>
    <row r="437" spans="1:37" hidden="1" x14ac:dyDescent="0.25">
      <c r="A437" s="6">
        <v>436</v>
      </c>
      <c r="B437" s="6">
        <v>3</v>
      </c>
      <c r="C437" s="6">
        <v>4</v>
      </c>
      <c r="D437" s="6">
        <v>1</v>
      </c>
      <c r="E437" s="6">
        <v>2</v>
      </c>
      <c r="F437" s="6">
        <v>0.4</v>
      </c>
      <c r="G437" s="6">
        <v>0</v>
      </c>
      <c r="H437" s="6" t="b">
        <v>1</v>
      </c>
      <c r="I437" s="6">
        <v>0</v>
      </c>
      <c r="J437" s="6">
        <v>1</v>
      </c>
      <c r="K437" s="6">
        <v>-0.2</v>
      </c>
      <c r="L437" s="6">
        <v>2</v>
      </c>
      <c r="M437" s="16" t="s">
        <v>25</v>
      </c>
      <c r="N437" s="6">
        <v>21.1915856</v>
      </c>
      <c r="O437" s="6">
        <v>3</v>
      </c>
      <c r="P437" s="5">
        <v>1</v>
      </c>
      <c r="Q437" s="5">
        <v>1</v>
      </c>
      <c r="R437" s="5">
        <v>1</v>
      </c>
      <c r="S437" s="6">
        <v>3</v>
      </c>
      <c r="T437" s="6">
        <v>1</v>
      </c>
      <c r="U437" s="42">
        <v>1.1612511170626503</v>
      </c>
      <c r="V437" s="42">
        <v>1.1008450628001636</v>
      </c>
      <c r="W437" s="6">
        <v>0.86114018346821475</v>
      </c>
      <c r="X437" s="42">
        <v>1.1067561347475725</v>
      </c>
      <c r="Y437" s="42">
        <v>1.1067561347475701</v>
      </c>
      <c r="Z437" s="6">
        <v>1.1067561347475701</v>
      </c>
      <c r="AA437" s="3">
        <f t="shared" si="121"/>
        <v>5.3408982898993651E-3</v>
      </c>
      <c r="AB437" s="4">
        <f t="shared" si="121"/>
        <v>5.3408982898971447E-3</v>
      </c>
      <c r="AC437" s="4">
        <f t="shared" si="121"/>
        <v>5.3408982898971447E-3</v>
      </c>
      <c r="AD437" s="4">
        <f t="shared" si="114"/>
        <v>0</v>
      </c>
      <c r="AE437" s="6" t="s">
        <v>32</v>
      </c>
      <c r="AF437" s="6" t="b">
        <f t="shared" si="115"/>
        <v>1</v>
      </c>
      <c r="AG437" s="6" t="b">
        <f t="shared" si="113"/>
        <v>1</v>
      </c>
    </row>
    <row r="438" spans="1:37" hidden="1" x14ac:dyDescent="0.25">
      <c r="A438" s="6">
        <v>437</v>
      </c>
      <c r="B438" s="6">
        <v>3</v>
      </c>
      <c r="C438" s="6">
        <v>4</v>
      </c>
      <c r="D438" s="6">
        <v>1</v>
      </c>
      <c r="E438" s="6">
        <v>3</v>
      </c>
      <c r="F438" s="6">
        <v>0.4</v>
      </c>
      <c r="G438" s="6">
        <v>200</v>
      </c>
      <c r="H438" s="6" t="b">
        <v>1</v>
      </c>
      <c r="I438" s="6">
        <v>0.5</v>
      </c>
      <c r="J438" s="6">
        <v>0</v>
      </c>
      <c r="K438" s="6">
        <v>0</v>
      </c>
      <c r="L438" s="6">
        <v>1</v>
      </c>
      <c r="M438" s="16" t="s">
        <v>23</v>
      </c>
      <c r="N438" s="6">
        <v>3267.9991061000001</v>
      </c>
      <c r="O438" s="6">
        <v>90</v>
      </c>
      <c r="P438" s="5">
        <v>1.0017474349839548</v>
      </c>
      <c r="Q438" s="5">
        <v>0.99807531749879386</v>
      </c>
      <c r="R438" s="5">
        <v>1.0001772475172512</v>
      </c>
      <c r="S438" s="6">
        <v>2</v>
      </c>
      <c r="T438" s="6">
        <v>2</v>
      </c>
      <c r="U438" s="5">
        <v>1.2271171459088586</v>
      </c>
      <c r="V438" s="5">
        <v>1.3098732972220306</v>
      </c>
      <c r="W438" s="48">
        <v>0.81491812198529312</v>
      </c>
      <c r="X438" s="42">
        <v>1.227121111227728</v>
      </c>
      <c r="Y438" s="42">
        <v>1.2329671236833999</v>
      </c>
      <c r="Z438" s="6">
        <v>1.2329671236833999</v>
      </c>
      <c r="AA438" s="3">
        <f>IF($L438=1,1-$U438/X438,1-$V438/X438)</f>
        <v>3.2313997642141601E-6</v>
      </c>
      <c r="AB438" s="4">
        <f t="shared" si="121"/>
        <v>4.7446340313316293E-3</v>
      </c>
      <c r="AC438" s="4">
        <f t="shared" si="121"/>
        <v>4.7446340313316293E-3</v>
      </c>
      <c r="AD438" s="4">
        <f t="shared" si="114"/>
        <v>1.2831216674707251E-3</v>
      </c>
      <c r="AE438" s="6" t="s">
        <v>32</v>
      </c>
      <c r="AF438" s="6" t="b">
        <f t="shared" si="115"/>
        <v>1</v>
      </c>
      <c r="AG438" s="6" t="b">
        <f t="shared" si="113"/>
        <v>1</v>
      </c>
    </row>
    <row r="439" spans="1:37" hidden="1" x14ac:dyDescent="0.25">
      <c r="A439" s="6">
        <v>438</v>
      </c>
      <c r="B439" s="6">
        <v>3</v>
      </c>
      <c r="C439" s="6">
        <v>4</v>
      </c>
      <c r="D439" s="6">
        <v>1</v>
      </c>
      <c r="E439" s="6">
        <v>3</v>
      </c>
      <c r="F439" s="6">
        <v>0.4</v>
      </c>
      <c r="G439" s="6">
        <v>200</v>
      </c>
      <c r="H439" s="6" t="b">
        <v>1</v>
      </c>
      <c r="I439" s="6">
        <v>0.5</v>
      </c>
      <c r="J439" s="6">
        <v>0</v>
      </c>
      <c r="K439" s="6">
        <v>0</v>
      </c>
      <c r="L439" s="6">
        <v>2</v>
      </c>
      <c r="M439" s="16" t="s">
        <v>23</v>
      </c>
      <c r="N439" s="6">
        <v>5135.1989488999998</v>
      </c>
      <c r="O439" s="6">
        <v>138</v>
      </c>
      <c r="P439" s="5">
        <v>1.0359377349821481</v>
      </c>
      <c r="Q439" s="5">
        <v>1.0270596201287689</v>
      </c>
      <c r="R439" s="5">
        <v>0.93700264488908314</v>
      </c>
      <c r="S439" s="6">
        <v>3</v>
      </c>
      <c r="T439" s="6">
        <v>1</v>
      </c>
      <c r="U439" s="42">
        <v>1.2382332456810434</v>
      </c>
      <c r="V439" s="42">
        <v>1.2785374344758285</v>
      </c>
      <c r="W439" s="48">
        <v>0.80760228615085183</v>
      </c>
      <c r="X439" s="42">
        <v>1.3097094548805837</v>
      </c>
      <c r="Y439" s="42">
        <v>1.2999951072273701</v>
      </c>
      <c r="Z439" s="6">
        <v>1.33604131824134</v>
      </c>
      <c r="AA439" s="3">
        <f t="shared" si="121"/>
        <v>2.3800714187863448E-2</v>
      </c>
      <c r="AB439" s="4">
        <f t="shared" si="121"/>
        <v>1.6505964239593607E-2</v>
      </c>
      <c r="AC439" s="4">
        <f t="shared" si="121"/>
        <v>4.3040498059749521E-2</v>
      </c>
      <c r="AD439" s="4">
        <f t="shared" si="114"/>
        <v>-4.1998236740611317E-2</v>
      </c>
      <c r="AE439" s="6" t="s">
        <v>32</v>
      </c>
      <c r="AF439" s="6" t="b">
        <f t="shared" si="115"/>
        <v>1</v>
      </c>
      <c r="AG439" s="6" t="b">
        <f t="shared" si="113"/>
        <v>1</v>
      </c>
      <c r="AJ439" t="str">
        <f>IF(R439=MIN(P439:R439),"W3","no")</f>
        <v>W3</v>
      </c>
      <c r="AK439" t="str">
        <f>IF(AB439&gt;AB438,"YES","NO")</f>
        <v>YES</v>
      </c>
    </row>
    <row r="440" spans="1:37" hidden="1" x14ac:dyDescent="0.25">
      <c r="A440" s="6">
        <v>439</v>
      </c>
      <c r="B440" s="6">
        <v>3</v>
      </c>
      <c r="C440" s="6">
        <v>4</v>
      </c>
      <c r="D440" s="6">
        <v>1</v>
      </c>
      <c r="E440" s="6">
        <v>3</v>
      </c>
      <c r="F440" s="6">
        <v>0.4</v>
      </c>
      <c r="G440" s="6">
        <v>200</v>
      </c>
      <c r="H440" s="6" t="b">
        <v>1</v>
      </c>
      <c r="I440" s="6">
        <v>0.5</v>
      </c>
      <c r="J440" s="6">
        <v>0</v>
      </c>
      <c r="K440" s="6">
        <v>0</v>
      </c>
      <c r="L440" s="6">
        <v>2</v>
      </c>
      <c r="M440" s="16" t="s">
        <v>24</v>
      </c>
      <c r="N440" s="6">
        <v>1831.4609235999999</v>
      </c>
      <c r="O440" s="6">
        <v>44</v>
      </c>
      <c r="P440" s="5">
        <v>0.99588074106307234</v>
      </c>
      <c r="Q440" s="5">
        <v>1.0204975230835287</v>
      </c>
      <c r="R440" s="5">
        <v>0.98362173585339918</v>
      </c>
      <c r="S440" s="6">
        <v>2</v>
      </c>
      <c r="T440" s="6">
        <v>2</v>
      </c>
      <c r="U440" s="42">
        <v>1.2275690055285706</v>
      </c>
      <c r="V440" s="42">
        <v>1.3085599656908153</v>
      </c>
      <c r="W440" s="6">
        <v>0.81461815628801804</v>
      </c>
      <c r="X440" s="42">
        <v>1.3097094548805837</v>
      </c>
      <c r="Y440" s="42">
        <v>1.3227170091815901</v>
      </c>
      <c r="Z440" s="6">
        <v>1.33604131824134</v>
      </c>
      <c r="AA440" s="3">
        <f t="shared" si="121"/>
        <v>8.7766732192762209E-4</v>
      </c>
      <c r="AB440" s="4">
        <f t="shared" si="121"/>
        <v>1.0703002526242678E-2</v>
      </c>
      <c r="AC440" s="4">
        <f t="shared" si="121"/>
        <v>2.0569238522277877E-2</v>
      </c>
      <c r="AD440" s="4">
        <f t="shared" si="114"/>
        <v>-1.3665015389019061E-2</v>
      </c>
      <c r="AE440" s="6" t="s">
        <v>32</v>
      </c>
      <c r="AF440" s="6" t="b">
        <f t="shared" si="115"/>
        <v>1</v>
      </c>
      <c r="AG440" s="6" t="b">
        <f t="shared" si="113"/>
        <v>1</v>
      </c>
      <c r="AH440" s="61" t="str">
        <f t="shared" ref="AH440" si="130">IF(AA441&gt;AA440,"BA","WLA")</f>
        <v>BA</v>
      </c>
    </row>
    <row r="441" spans="1:37" hidden="1" x14ac:dyDescent="0.25">
      <c r="A441" s="6">
        <v>440</v>
      </c>
      <c r="B441" s="6">
        <v>3</v>
      </c>
      <c r="C441" s="6">
        <v>4</v>
      </c>
      <c r="D441" s="6">
        <v>1</v>
      </c>
      <c r="E441" s="6">
        <v>3</v>
      </c>
      <c r="F441" s="6">
        <v>0.4</v>
      </c>
      <c r="G441" s="6">
        <v>200</v>
      </c>
      <c r="H441" s="6" t="b">
        <v>1</v>
      </c>
      <c r="I441" s="6">
        <v>0.5</v>
      </c>
      <c r="J441" s="6">
        <v>0</v>
      </c>
      <c r="K441" s="6">
        <v>0</v>
      </c>
      <c r="L441" s="6">
        <v>2</v>
      </c>
      <c r="M441" s="16" t="s">
        <v>25</v>
      </c>
      <c r="N441" s="6">
        <v>114.65902680000001</v>
      </c>
      <c r="O441" s="6">
        <v>3</v>
      </c>
      <c r="P441" s="5">
        <v>1</v>
      </c>
      <c r="Q441" s="5">
        <v>1</v>
      </c>
      <c r="R441" s="5">
        <v>1</v>
      </c>
      <c r="S441" s="6">
        <v>3</v>
      </c>
      <c r="T441" s="6">
        <v>1</v>
      </c>
      <c r="U441" s="42">
        <v>1.2424110485380546</v>
      </c>
      <c r="V441" s="42">
        <v>1.2895399804618173</v>
      </c>
      <c r="W441" s="6">
        <v>0.80488659624904357</v>
      </c>
      <c r="X441" s="42">
        <v>1.3097094548805837</v>
      </c>
      <c r="Y441" s="42">
        <v>1.3097094548805801</v>
      </c>
      <c r="Z441" s="6">
        <v>1.3097094548805801</v>
      </c>
      <c r="AA441" s="3">
        <f t="shared" si="121"/>
        <v>1.5399960917748312E-2</v>
      </c>
      <c r="AB441" s="4">
        <f t="shared" si="121"/>
        <v>1.5399960917745648E-2</v>
      </c>
      <c r="AC441" s="4">
        <f t="shared" si="121"/>
        <v>1.5399960917745648E-2</v>
      </c>
      <c r="AD441" s="4">
        <f t="shared" si="114"/>
        <v>0</v>
      </c>
      <c r="AE441" s="6" t="s">
        <v>32</v>
      </c>
      <c r="AF441" s="6" t="b">
        <f t="shared" si="115"/>
        <v>1</v>
      </c>
      <c r="AG441" s="6" t="b">
        <f t="shared" si="113"/>
        <v>1</v>
      </c>
    </row>
    <row r="442" spans="1:37" hidden="1" x14ac:dyDescent="0.25">
      <c r="A442" s="6">
        <v>441</v>
      </c>
      <c r="B442" s="6">
        <v>3</v>
      </c>
      <c r="C442" s="6">
        <v>4</v>
      </c>
      <c r="D442" s="6">
        <v>1</v>
      </c>
      <c r="E442" s="6">
        <v>3</v>
      </c>
      <c r="F442" s="6">
        <v>0.4</v>
      </c>
      <c r="G442" s="6">
        <v>200</v>
      </c>
      <c r="H442" s="6" t="b">
        <v>1</v>
      </c>
      <c r="I442" s="6">
        <v>0.5</v>
      </c>
      <c r="J442" s="6">
        <v>1</v>
      </c>
      <c r="K442" s="6">
        <v>0</v>
      </c>
      <c r="L442" s="6">
        <v>1</v>
      </c>
      <c r="M442" s="16" t="s">
        <v>23</v>
      </c>
      <c r="N442" s="6">
        <v>3308.7447323000001</v>
      </c>
      <c r="O442" s="6">
        <v>90</v>
      </c>
      <c r="P442" s="5">
        <v>1.0203846461118284</v>
      </c>
      <c r="Q442" s="5">
        <v>0.96025801039978231</v>
      </c>
      <c r="R442" s="5">
        <v>1.0193573434883891</v>
      </c>
      <c r="S442" s="6">
        <v>2</v>
      </c>
      <c r="T442" s="6">
        <v>2</v>
      </c>
      <c r="U442" s="42">
        <v>1.1747271505015184</v>
      </c>
      <c r="V442" s="42">
        <v>1.1692980791752887</v>
      </c>
      <c r="W442" s="6">
        <v>0.85126150321210903</v>
      </c>
      <c r="X442" s="42">
        <v>1.1760894579073016</v>
      </c>
      <c r="Y442" s="42">
        <v>1.1767003655986099</v>
      </c>
      <c r="Z442" s="6">
        <v>1.1767003655986099</v>
      </c>
      <c r="AA442" s="3">
        <f t="shared" si="121"/>
        <v>1.1583365505266618E-3</v>
      </c>
      <c r="AB442" s="4">
        <f t="shared" si="121"/>
        <v>1.6769053148781854E-3</v>
      </c>
      <c r="AC442" s="4">
        <f t="shared" si="121"/>
        <v>1.6769053148781854E-3</v>
      </c>
      <c r="AD442" s="4">
        <f t="shared" si="114"/>
        <v>2.6494659733478421E-2</v>
      </c>
      <c r="AE442" s="6" t="s">
        <v>32</v>
      </c>
      <c r="AF442" s="6" t="b">
        <f t="shared" si="115"/>
        <v>1</v>
      </c>
      <c r="AG442" s="6" t="b">
        <f t="shared" si="113"/>
        <v>1</v>
      </c>
    </row>
    <row r="443" spans="1:37" hidden="1" x14ac:dyDescent="0.25">
      <c r="A443" s="6">
        <v>442</v>
      </c>
      <c r="B443" s="6">
        <v>3</v>
      </c>
      <c r="C443" s="6">
        <v>4</v>
      </c>
      <c r="D443" s="6">
        <v>1</v>
      </c>
      <c r="E443" s="6">
        <v>3</v>
      </c>
      <c r="F443" s="6">
        <v>0.4</v>
      </c>
      <c r="G443" s="6">
        <v>200</v>
      </c>
      <c r="H443" s="6" t="b">
        <v>1</v>
      </c>
      <c r="I443" s="6">
        <v>0.5</v>
      </c>
      <c r="J443" s="6">
        <v>1</v>
      </c>
      <c r="K443" s="6">
        <v>0</v>
      </c>
      <c r="L443" s="6">
        <v>2</v>
      </c>
      <c r="M443" s="16" t="s">
        <v>23</v>
      </c>
      <c r="N443" s="6">
        <v>5242.6274579000001</v>
      </c>
      <c r="O443" s="6">
        <v>144</v>
      </c>
      <c r="P443" s="5">
        <v>1.0448785808625036</v>
      </c>
      <c r="Q443" s="5">
        <v>0.9881688576931752</v>
      </c>
      <c r="R443" s="5">
        <v>0.96695256144432107</v>
      </c>
      <c r="S443" s="6">
        <v>3</v>
      </c>
      <c r="T443" s="6">
        <v>1</v>
      </c>
      <c r="U443" s="42">
        <v>1.1834391692740143</v>
      </c>
      <c r="V443" s="42">
        <v>1.1327086039758338</v>
      </c>
      <c r="W443" s="6">
        <v>0.84499484719054396</v>
      </c>
      <c r="X443" s="42">
        <v>1.1693805183438901</v>
      </c>
      <c r="Y443" s="42">
        <v>1.14188738085953</v>
      </c>
      <c r="Z443" s="6">
        <v>1.1795933120670099</v>
      </c>
      <c r="AA443" s="3">
        <f t="shared" si="121"/>
        <v>3.1360120844147521E-2</v>
      </c>
      <c r="AB443" s="4">
        <f t="shared" si="121"/>
        <v>8.0382505644182034E-3</v>
      </c>
      <c r="AC443" s="4">
        <f t="shared" si="121"/>
        <v>3.9746502130484029E-2</v>
      </c>
      <c r="AD443" s="4">
        <f t="shared" si="114"/>
        <v>-2.9919053908335786E-2</v>
      </c>
      <c r="AE443" s="6" t="s">
        <v>32</v>
      </c>
      <c r="AF443" s="6" t="b">
        <f t="shared" si="115"/>
        <v>1</v>
      </c>
      <c r="AG443" s="6" t="b">
        <f t="shared" si="113"/>
        <v>1</v>
      </c>
      <c r="AJ443" t="str">
        <f>IF(R443=MIN(P443:R443),"W3","no")</f>
        <v>W3</v>
      </c>
    </row>
    <row r="444" spans="1:37" hidden="1" x14ac:dyDescent="0.25">
      <c r="A444" s="6">
        <v>443</v>
      </c>
      <c r="B444" s="6">
        <v>3</v>
      </c>
      <c r="C444" s="6">
        <v>4</v>
      </c>
      <c r="D444" s="6">
        <v>1</v>
      </c>
      <c r="E444" s="6">
        <v>3</v>
      </c>
      <c r="F444" s="6">
        <v>0.4</v>
      </c>
      <c r="G444" s="6">
        <v>200</v>
      </c>
      <c r="H444" s="6" t="b">
        <v>1</v>
      </c>
      <c r="I444" s="6">
        <v>0.5</v>
      </c>
      <c r="J444" s="6">
        <v>1</v>
      </c>
      <c r="K444" s="6">
        <v>0</v>
      </c>
      <c r="L444" s="6">
        <v>2</v>
      </c>
      <c r="M444" s="16" t="s">
        <v>24</v>
      </c>
      <c r="N444" s="6">
        <v>1565.0683681999999</v>
      </c>
      <c r="O444" s="6">
        <v>39</v>
      </c>
      <c r="P444" s="5">
        <v>1.0087125627072506</v>
      </c>
      <c r="Q444" s="5">
        <v>0.97978035833278054</v>
      </c>
      <c r="R444" s="5">
        <v>1.0115070789599687</v>
      </c>
      <c r="S444" s="6">
        <v>2</v>
      </c>
      <c r="T444" s="6">
        <v>2</v>
      </c>
      <c r="U444" s="42">
        <v>1.1750599110954878</v>
      </c>
      <c r="V444" s="42">
        <v>1.1683335749339798</v>
      </c>
      <c r="W444" s="6">
        <v>0.85102043781556425</v>
      </c>
      <c r="X444" s="42">
        <v>1.1693805183438901</v>
      </c>
      <c r="Y444" s="42">
        <v>1.1716078365246201</v>
      </c>
      <c r="Z444" s="6">
        <v>1.1795933120670099</v>
      </c>
      <c r="AA444" s="3">
        <f t="shared" si="121"/>
        <v>8.9529746176464364E-4</v>
      </c>
      <c r="AB444" s="4">
        <f t="shared" si="121"/>
        <v>2.7946736856530041E-3</v>
      </c>
      <c r="AC444" s="4">
        <f t="shared" si="121"/>
        <v>9.5454399561655245E-3</v>
      </c>
      <c r="AD444" s="4">
        <f t="shared" si="114"/>
        <v>1.3479761111479601E-2</v>
      </c>
      <c r="AE444" s="6" t="s">
        <v>32</v>
      </c>
      <c r="AF444" s="6" t="b">
        <f t="shared" si="115"/>
        <v>1</v>
      </c>
      <c r="AG444" s="6" t="b">
        <f t="shared" si="113"/>
        <v>1</v>
      </c>
      <c r="AH444" s="61" t="str">
        <f t="shared" ref="AH444" si="131">IF(AA445&gt;AA444,"BA","WLA")</f>
        <v>BA</v>
      </c>
    </row>
    <row r="445" spans="1:37" hidden="1" x14ac:dyDescent="0.25">
      <c r="A445" s="6">
        <v>444</v>
      </c>
      <c r="B445" s="6">
        <v>3</v>
      </c>
      <c r="C445" s="6">
        <v>4</v>
      </c>
      <c r="D445" s="6">
        <v>1</v>
      </c>
      <c r="E445" s="6">
        <v>3</v>
      </c>
      <c r="F445" s="6">
        <v>0.4</v>
      </c>
      <c r="G445" s="6">
        <v>200</v>
      </c>
      <c r="H445" s="6" t="b">
        <v>1</v>
      </c>
      <c r="I445" s="6">
        <v>0.5</v>
      </c>
      <c r="J445" s="6">
        <v>1</v>
      </c>
      <c r="K445" s="6">
        <v>0</v>
      </c>
      <c r="L445" s="6">
        <v>2</v>
      </c>
      <c r="M445" s="16" t="s">
        <v>25</v>
      </c>
      <c r="N445" s="6">
        <v>111.0188114</v>
      </c>
      <c r="O445" s="6">
        <v>3</v>
      </c>
      <c r="P445" s="5">
        <v>1</v>
      </c>
      <c r="Q445" s="5">
        <v>1</v>
      </c>
      <c r="R445" s="5">
        <v>1</v>
      </c>
      <c r="S445" s="6">
        <v>3</v>
      </c>
      <c r="T445" s="6">
        <v>1</v>
      </c>
      <c r="U445" s="42">
        <v>1.1879546605919424</v>
      </c>
      <c r="V445" s="42">
        <v>1.139705613334707</v>
      </c>
      <c r="W445" s="6">
        <v>0.84178296796420915</v>
      </c>
      <c r="X445" s="42">
        <v>1.1693805183438901</v>
      </c>
      <c r="Y445" s="42">
        <v>1.1693805183438899</v>
      </c>
      <c r="Z445" s="6">
        <v>1.1693805183438899</v>
      </c>
      <c r="AA445" s="3">
        <f t="shared" si="121"/>
        <v>2.537660286252208E-2</v>
      </c>
      <c r="AB445" s="4">
        <f t="shared" si="121"/>
        <v>2.5376602862521858E-2</v>
      </c>
      <c r="AC445" s="4">
        <f t="shared" si="121"/>
        <v>2.5376602862521858E-2</v>
      </c>
      <c r="AD445" s="4">
        <f t="shared" si="114"/>
        <v>0</v>
      </c>
      <c r="AE445" s="6" t="s">
        <v>32</v>
      </c>
      <c r="AF445" s="6" t="b">
        <f t="shared" si="115"/>
        <v>1</v>
      </c>
      <c r="AG445" s="6" t="b">
        <f t="shared" si="113"/>
        <v>1</v>
      </c>
    </row>
    <row r="446" spans="1:37" hidden="1" x14ac:dyDescent="0.25">
      <c r="A446" s="6">
        <v>445</v>
      </c>
      <c r="B446" s="6">
        <v>3</v>
      </c>
      <c r="C446" s="6">
        <v>4</v>
      </c>
      <c r="D446" s="6">
        <v>1</v>
      </c>
      <c r="E446" s="6">
        <v>3</v>
      </c>
      <c r="F446" s="6">
        <v>0.4</v>
      </c>
      <c r="G446" s="6">
        <v>200</v>
      </c>
      <c r="H446" s="6" t="b">
        <v>1</v>
      </c>
      <c r="I446" s="6">
        <v>1</v>
      </c>
      <c r="J446" s="6">
        <v>0</v>
      </c>
      <c r="K446" s="6">
        <v>0</v>
      </c>
      <c r="L446" s="6">
        <v>1</v>
      </c>
      <c r="M446" s="16" t="s">
        <v>23</v>
      </c>
      <c r="N446" s="6">
        <v>3739.8397445000001</v>
      </c>
      <c r="O446" s="6">
        <v>102</v>
      </c>
      <c r="P446" s="5">
        <v>0.82535222639526185</v>
      </c>
      <c r="Q446" s="5">
        <v>1.0579471508396818</v>
      </c>
      <c r="R446" s="5">
        <v>1.1167006227650562</v>
      </c>
      <c r="S446" s="6">
        <v>1</v>
      </c>
      <c r="T446" s="6">
        <v>3</v>
      </c>
      <c r="U446" s="42">
        <v>1.2191895279282228</v>
      </c>
      <c r="V446" s="42">
        <v>1.3105332201507285</v>
      </c>
      <c r="W446" s="6">
        <v>0.82021701884144871</v>
      </c>
      <c r="X446" s="42">
        <v>1.2300640431667706</v>
      </c>
      <c r="Y446" s="42">
        <v>1.23777199197897</v>
      </c>
      <c r="Z446" s="6">
        <v>1.23777199197897</v>
      </c>
      <c r="AA446" s="3">
        <f t="shared" si="121"/>
        <v>8.8406089902048901E-3</v>
      </c>
      <c r="AB446" s="4">
        <f t="shared" si="121"/>
        <v>1.501283287323163E-2</v>
      </c>
      <c r="AC446" s="4">
        <f t="shared" si="121"/>
        <v>1.501283287323163E-2</v>
      </c>
      <c r="AD446" s="4">
        <f t="shared" si="114"/>
        <v>-0.1164318490698254</v>
      </c>
      <c r="AE446" s="6" t="s">
        <v>32</v>
      </c>
      <c r="AF446" s="6" t="b">
        <f t="shared" si="115"/>
        <v>1</v>
      </c>
      <c r="AG446" s="6" t="b">
        <f t="shared" si="113"/>
        <v>1</v>
      </c>
    </row>
    <row r="447" spans="1:37" hidden="1" x14ac:dyDescent="0.25">
      <c r="A447" s="6">
        <v>446</v>
      </c>
      <c r="B447" s="6">
        <v>3</v>
      </c>
      <c r="C447" s="6">
        <v>4</v>
      </c>
      <c r="D447" s="6">
        <v>1</v>
      </c>
      <c r="E447" s="6">
        <v>3</v>
      </c>
      <c r="F447" s="6">
        <v>0.4</v>
      </c>
      <c r="G447" s="6">
        <v>200</v>
      </c>
      <c r="H447" s="6" t="b">
        <v>1</v>
      </c>
      <c r="I447" s="6">
        <v>1</v>
      </c>
      <c r="J447" s="6">
        <v>0</v>
      </c>
      <c r="K447" s="6">
        <v>0</v>
      </c>
      <c r="L447" s="6">
        <v>2</v>
      </c>
      <c r="M447" s="16" t="s">
        <v>23</v>
      </c>
      <c r="N447" s="6">
        <v>4178.4691642999996</v>
      </c>
      <c r="O447" s="6">
        <v>117</v>
      </c>
      <c r="P447" s="5">
        <v>0.9530529083009226</v>
      </c>
      <c r="Q447" s="5">
        <v>1.0284562171313654</v>
      </c>
      <c r="R447" s="5">
        <v>1.0184908745677119</v>
      </c>
      <c r="S447" s="6">
        <v>3</v>
      </c>
      <c r="T447" s="6">
        <v>1</v>
      </c>
      <c r="U447" s="42">
        <v>1.2377135804163468</v>
      </c>
      <c r="V447" s="42">
        <v>1.2463559187394533</v>
      </c>
      <c r="W447" s="6">
        <v>0.80794136529035754</v>
      </c>
      <c r="X447" s="42">
        <v>1.300803249564815</v>
      </c>
      <c r="Y447" s="42">
        <v>1.3053467109446899</v>
      </c>
      <c r="Z447" s="6">
        <v>1.32900444640208</v>
      </c>
      <c r="AA447" s="3">
        <f t="shared" si="121"/>
        <v>4.1856699576647838E-2</v>
      </c>
      <c r="AB447" s="4">
        <f t="shared" si="121"/>
        <v>4.5191665716570073E-2</v>
      </c>
      <c r="AC447" s="4">
        <f t="shared" si="121"/>
        <v>6.2188300337425728E-2</v>
      </c>
      <c r="AD447" s="4">
        <f t="shared" si="114"/>
        <v>-3.1298061132718234E-2</v>
      </c>
      <c r="AE447" s="6" t="s">
        <v>32</v>
      </c>
      <c r="AF447" s="6" t="b">
        <f t="shared" si="115"/>
        <v>1</v>
      </c>
      <c r="AG447" s="6" t="b">
        <f t="shared" si="113"/>
        <v>1</v>
      </c>
      <c r="AJ447" t="str">
        <f>IF(R447=MIN(P447:R447),"W3","no")</f>
        <v>no</v>
      </c>
      <c r="AK447" t="str">
        <f>IF(AB447&gt;AB446,"YES","NO")</f>
        <v>YES</v>
      </c>
    </row>
    <row r="448" spans="1:37" hidden="1" x14ac:dyDescent="0.25">
      <c r="A448" s="6">
        <v>447</v>
      </c>
      <c r="B448" s="6">
        <v>3</v>
      </c>
      <c r="C448" s="6">
        <v>4</v>
      </c>
      <c r="D448" s="6">
        <v>1</v>
      </c>
      <c r="E448" s="6">
        <v>3</v>
      </c>
      <c r="F448" s="6">
        <v>0.4</v>
      </c>
      <c r="G448" s="6">
        <v>200</v>
      </c>
      <c r="H448" s="6" t="b">
        <v>1</v>
      </c>
      <c r="I448" s="6">
        <v>1</v>
      </c>
      <c r="J448" s="6">
        <v>0</v>
      </c>
      <c r="K448" s="6">
        <v>0</v>
      </c>
      <c r="L448" s="6">
        <v>2</v>
      </c>
      <c r="M448" s="16" t="s">
        <v>24</v>
      </c>
      <c r="N448" s="6">
        <v>1497.5396247000001</v>
      </c>
      <c r="O448" s="6">
        <v>39</v>
      </c>
      <c r="P448" s="5">
        <v>0.90645228119772214</v>
      </c>
      <c r="Q448" s="5">
        <v>1.0334458917360316</v>
      </c>
      <c r="R448" s="5">
        <v>1.0601018270662463</v>
      </c>
      <c r="S448" s="6">
        <v>2</v>
      </c>
      <c r="T448" s="6">
        <v>2</v>
      </c>
      <c r="U448" s="42">
        <v>1.2194176775415488</v>
      </c>
      <c r="V448" s="42">
        <v>1.2738016583276257</v>
      </c>
      <c r="W448" s="6">
        <v>0.82006355854713064</v>
      </c>
      <c r="X448" s="42">
        <v>1.300803249564815</v>
      </c>
      <c r="Y448" s="42">
        <v>1.31452824720388</v>
      </c>
      <c r="Z448" s="6">
        <v>1.32900444640208</v>
      </c>
      <c r="AA448" s="3">
        <f t="shared" si="121"/>
        <v>2.0757628985184851E-2</v>
      </c>
      <c r="AB448" s="4">
        <f t="shared" si="121"/>
        <v>3.0981904696900431E-2</v>
      </c>
      <c r="AC448" s="4">
        <f t="shared" si="121"/>
        <v>4.1536947618121878E-2</v>
      </c>
      <c r="AD448" s="4">
        <f t="shared" si="114"/>
        <v>-6.2365145868185277E-2</v>
      </c>
      <c r="AE448" s="6" t="s">
        <v>32</v>
      </c>
      <c r="AF448" s="6" t="b">
        <f t="shared" si="115"/>
        <v>1</v>
      </c>
      <c r="AG448" s="6" t="b">
        <f t="shared" si="113"/>
        <v>1</v>
      </c>
      <c r="AH448" s="61" t="str">
        <f t="shared" ref="AH448" si="132">IF(AA449&gt;AA448,"BA","WLA")</f>
        <v>BA</v>
      </c>
    </row>
    <row r="449" spans="1:37" hidden="1" x14ac:dyDescent="0.25">
      <c r="A449" s="6">
        <v>448</v>
      </c>
      <c r="B449" s="6">
        <v>3</v>
      </c>
      <c r="C449" s="6">
        <v>4</v>
      </c>
      <c r="D449" s="6">
        <v>1</v>
      </c>
      <c r="E449" s="6">
        <v>3</v>
      </c>
      <c r="F449" s="6">
        <v>0.4</v>
      </c>
      <c r="G449" s="6">
        <v>200</v>
      </c>
      <c r="H449" s="6" t="b">
        <v>1</v>
      </c>
      <c r="I449" s="6">
        <v>1</v>
      </c>
      <c r="J449" s="6">
        <v>0</v>
      </c>
      <c r="K449" s="6">
        <v>0</v>
      </c>
      <c r="L449" s="6">
        <v>2</v>
      </c>
      <c r="M449" s="16" t="s">
        <v>25</v>
      </c>
      <c r="N449" s="6">
        <v>109.4466054</v>
      </c>
      <c r="O449" s="6">
        <v>3</v>
      </c>
      <c r="P449" s="5">
        <v>1</v>
      </c>
      <c r="Q449" s="5">
        <v>1</v>
      </c>
      <c r="R449" s="5">
        <v>1</v>
      </c>
      <c r="S449" s="6">
        <v>3</v>
      </c>
      <c r="T449" s="6">
        <v>1</v>
      </c>
      <c r="U449" s="42">
        <v>1.238368642830487</v>
      </c>
      <c r="V449" s="42">
        <v>1.2532677344788632</v>
      </c>
      <c r="W449" s="6">
        <v>0.80751398688062881</v>
      </c>
      <c r="X449" s="42">
        <v>1.300803249564815</v>
      </c>
      <c r="Y449" s="42">
        <v>1.3008032495648101</v>
      </c>
      <c r="Z449" s="6">
        <v>1.3008032495648101</v>
      </c>
      <c r="AA449" s="3">
        <f t="shared" si="121"/>
        <v>3.6543201365659916E-2</v>
      </c>
      <c r="AB449" s="4">
        <f t="shared" si="121"/>
        <v>3.6543201365656253E-2</v>
      </c>
      <c r="AC449" s="4">
        <f t="shared" si="121"/>
        <v>3.6543201365656253E-2</v>
      </c>
      <c r="AD449" s="4">
        <f t="shared" si="114"/>
        <v>0</v>
      </c>
      <c r="AE449" s="6" t="s">
        <v>32</v>
      </c>
      <c r="AF449" s="6" t="b">
        <f t="shared" si="115"/>
        <v>1</v>
      </c>
      <c r="AG449" s="6" t="b">
        <f t="shared" si="113"/>
        <v>1</v>
      </c>
    </row>
    <row r="450" spans="1:37" hidden="1" x14ac:dyDescent="0.25">
      <c r="A450" s="6">
        <v>449</v>
      </c>
      <c r="B450" s="6">
        <v>3</v>
      </c>
      <c r="C450" s="6">
        <v>4</v>
      </c>
      <c r="D450" s="6">
        <v>1</v>
      </c>
      <c r="E450" s="6">
        <v>3</v>
      </c>
      <c r="F450" s="6">
        <v>0.4</v>
      </c>
      <c r="G450" s="6">
        <v>200</v>
      </c>
      <c r="H450" s="6" t="b">
        <v>1</v>
      </c>
      <c r="I450" s="6">
        <v>1</v>
      </c>
      <c r="J450" s="6">
        <v>1</v>
      </c>
      <c r="K450" s="6">
        <v>0</v>
      </c>
      <c r="L450" s="6">
        <v>1</v>
      </c>
      <c r="M450" s="16" t="s">
        <v>23</v>
      </c>
      <c r="N450" s="6">
        <v>3476.0361370999999</v>
      </c>
      <c r="O450" s="6">
        <v>96</v>
      </c>
      <c r="P450" s="5">
        <v>0.92875098945211487</v>
      </c>
      <c r="Q450" s="5">
        <v>1.0129420212464297</v>
      </c>
      <c r="R450" s="5">
        <v>1.0583069893014552</v>
      </c>
      <c r="S450" s="6">
        <v>1</v>
      </c>
      <c r="T450" s="6">
        <v>3</v>
      </c>
      <c r="U450" s="42">
        <v>1.1623405857120757</v>
      </c>
      <c r="V450" s="42">
        <v>1.1949897832788026</v>
      </c>
      <c r="W450" s="6">
        <v>0.86033303172269238</v>
      </c>
      <c r="X450" s="42">
        <v>1.1710076700300356</v>
      </c>
      <c r="Y450" s="42">
        <v>1.1742769723863999</v>
      </c>
      <c r="Z450" s="6">
        <v>1.1742769723863999</v>
      </c>
      <c r="AA450" s="3">
        <f t="shared" si="121"/>
        <v>7.4013898796561062E-3</v>
      </c>
      <c r="AB450" s="4">
        <f t="shared" si="121"/>
        <v>1.0164881842200102E-2</v>
      </c>
      <c r="AC450" s="4">
        <f t="shared" si="121"/>
        <v>1.0164881842200102E-2</v>
      </c>
      <c r="AD450" s="4">
        <f t="shared" si="114"/>
        <v>-4.749934036525668E-2</v>
      </c>
      <c r="AE450" s="6" t="s">
        <v>32</v>
      </c>
      <c r="AF450" s="6" t="b">
        <f t="shared" si="115"/>
        <v>1</v>
      </c>
      <c r="AG450" s="6" t="b">
        <f t="shared" ref="AG450:AG585" si="133">IF(L450=1,U450&lt;=Z450,V450&lt;=Z450)</f>
        <v>1</v>
      </c>
    </row>
    <row r="451" spans="1:37" hidden="1" x14ac:dyDescent="0.25">
      <c r="A451" s="6">
        <v>450</v>
      </c>
      <c r="B451" s="6">
        <v>3</v>
      </c>
      <c r="C451" s="6">
        <v>4</v>
      </c>
      <c r="D451" s="6">
        <v>1</v>
      </c>
      <c r="E451" s="6">
        <v>3</v>
      </c>
      <c r="F451" s="6">
        <v>0.4</v>
      </c>
      <c r="G451" s="6">
        <v>200</v>
      </c>
      <c r="H451" s="6" t="b">
        <v>1</v>
      </c>
      <c r="I451" s="6">
        <v>1</v>
      </c>
      <c r="J451" s="6">
        <v>1</v>
      </c>
      <c r="K451" s="6">
        <v>0</v>
      </c>
      <c r="L451" s="6">
        <v>2</v>
      </c>
      <c r="M451" s="16" t="s">
        <v>23</v>
      </c>
      <c r="N451" s="6">
        <v>4338.2850262000002</v>
      </c>
      <c r="O451" s="6">
        <v>122</v>
      </c>
      <c r="P451" s="5">
        <v>1.0356352317420026</v>
      </c>
      <c r="Q451" s="5">
        <v>0.98864116748728703</v>
      </c>
      <c r="R451" s="5">
        <v>0.97572360077071063</v>
      </c>
      <c r="S451" s="6">
        <v>3</v>
      </c>
      <c r="T451" s="6">
        <v>1</v>
      </c>
      <c r="U451" s="42">
        <v>1.196834739259071</v>
      </c>
      <c r="V451" s="42">
        <v>1.1576864774022695</v>
      </c>
      <c r="W451" s="6">
        <v>0.83553724436430865</v>
      </c>
      <c r="X451" s="42">
        <v>1.1721072994013311</v>
      </c>
      <c r="Y451" s="42">
        <v>1.1672647989486</v>
      </c>
      <c r="Z451" s="6">
        <v>1.1876524801200099</v>
      </c>
      <c r="AA451" s="3">
        <f t="shared" si="121"/>
        <v>1.2303329231399873E-2</v>
      </c>
      <c r="AB451" s="4">
        <f t="shared" si="121"/>
        <v>8.2057829165739227E-3</v>
      </c>
      <c r="AC451" s="4">
        <f t="shared" si="121"/>
        <v>2.5231288798144402E-2</v>
      </c>
      <c r="AD451" s="4">
        <f t="shared" ref="AD451:AD509" si="134">IF(OR(Q451&gt;P451,Q451&gt;R451),-(ABS(P451-1)+ABS(Q451-1)+ABS(R451-1))/B451,(ABS(P451-1)+ABS(Q451-1)+ABS(R451-1))/B451)</f>
        <v>-2.3756821161334967E-2</v>
      </c>
      <c r="AE451" s="6" t="s">
        <v>32</v>
      </c>
      <c r="AF451" s="6" t="b">
        <f t="shared" si="115"/>
        <v>1</v>
      </c>
      <c r="AG451" s="6" t="b">
        <f t="shared" si="133"/>
        <v>1</v>
      </c>
      <c r="AJ451" t="str">
        <f>IF(R451=MIN(P451:R451),"W3","no")</f>
        <v>W3</v>
      </c>
    </row>
    <row r="452" spans="1:37" hidden="1" x14ac:dyDescent="0.25">
      <c r="A452" s="6">
        <v>451</v>
      </c>
      <c r="B452" s="6">
        <v>3</v>
      </c>
      <c r="C452" s="6">
        <v>4</v>
      </c>
      <c r="D452" s="6">
        <v>1</v>
      </c>
      <c r="E452" s="6">
        <v>3</v>
      </c>
      <c r="F452" s="6">
        <v>0.4</v>
      </c>
      <c r="G452" s="6">
        <v>200</v>
      </c>
      <c r="H452" s="6" t="b">
        <v>1</v>
      </c>
      <c r="I452" s="6">
        <v>1</v>
      </c>
      <c r="J452" s="6">
        <v>1</v>
      </c>
      <c r="K452" s="6">
        <v>0</v>
      </c>
      <c r="L452" s="6">
        <v>2</v>
      </c>
      <c r="M452" s="16" t="s">
        <v>24</v>
      </c>
      <c r="N452" s="6">
        <v>1522.2501167</v>
      </c>
      <c r="O452" s="6">
        <v>39</v>
      </c>
      <c r="P452" s="5">
        <v>0.99364035160480235</v>
      </c>
      <c r="Q452" s="5">
        <v>0.99497382514841359</v>
      </c>
      <c r="R452" s="5">
        <v>1.0113858232467841</v>
      </c>
      <c r="S452" s="6">
        <v>2</v>
      </c>
      <c r="T452" s="6">
        <v>2</v>
      </c>
      <c r="U452" s="42">
        <v>1.1706279423812678</v>
      </c>
      <c r="V452" s="42">
        <v>1.1717005036751154</v>
      </c>
      <c r="W452" s="6">
        <v>0.85424238034658573</v>
      </c>
      <c r="X452" s="42">
        <v>1.1721072994013311</v>
      </c>
      <c r="Y452" s="42">
        <v>1.1780026476118099</v>
      </c>
      <c r="Z452" s="6">
        <v>1.1876524801200099</v>
      </c>
      <c r="AA452" s="3">
        <f t="shared" si="121"/>
        <v>3.4706355503755226E-4</v>
      </c>
      <c r="AB452" s="4">
        <f t="shared" si="121"/>
        <v>5.349855494358291E-3</v>
      </c>
      <c r="AC452" s="4">
        <f t="shared" si="121"/>
        <v>1.3431518657109676E-2</v>
      </c>
      <c r="AD452" s="4">
        <f t="shared" si="134"/>
        <v>-7.5905488311893698E-3</v>
      </c>
      <c r="AE452" s="6" t="s">
        <v>32</v>
      </c>
      <c r="AF452" s="6" t="b">
        <f t="shared" ref="AF452:AF587" si="135">IF(L452=1,U452&lt;=Y452,V452&lt;=Y452)</f>
        <v>1</v>
      </c>
      <c r="AG452" s="6" t="b">
        <f t="shared" si="133"/>
        <v>1</v>
      </c>
      <c r="AH452" s="61" t="str">
        <f t="shared" ref="AH452" si="136">IF(AA453&gt;AA452,"BA","WLA")</f>
        <v>BA</v>
      </c>
    </row>
    <row r="453" spans="1:37" hidden="1" x14ac:dyDescent="0.25">
      <c r="A453" s="6">
        <v>452</v>
      </c>
      <c r="B453" s="6">
        <v>3</v>
      </c>
      <c r="C453" s="6">
        <v>4</v>
      </c>
      <c r="D453" s="6">
        <v>1</v>
      </c>
      <c r="E453" s="6">
        <v>3</v>
      </c>
      <c r="F453" s="6">
        <v>0.4</v>
      </c>
      <c r="G453" s="6">
        <v>200</v>
      </c>
      <c r="H453" s="6" t="b">
        <v>1</v>
      </c>
      <c r="I453" s="6">
        <v>1</v>
      </c>
      <c r="J453" s="6">
        <v>1</v>
      </c>
      <c r="K453" s="6">
        <v>0</v>
      </c>
      <c r="L453" s="6">
        <v>2</v>
      </c>
      <c r="M453" s="16" t="s">
        <v>25</v>
      </c>
      <c r="N453" s="6">
        <v>107.8501962</v>
      </c>
      <c r="O453" s="6">
        <v>3</v>
      </c>
      <c r="P453" s="5">
        <v>1</v>
      </c>
      <c r="Q453" s="5">
        <v>1</v>
      </c>
      <c r="R453" s="5">
        <v>1</v>
      </c>
      <c r="S453" s="6">
        <v>3</v>
      </c>
      <c r="T453" s="6">
        <v>1</v>
      </c>
      <c r="U453" s="42">
        <v>1.1994097152403773</v>
      </c>
      <c r="V453" s="42">
        <v>1.1615455685791074</v>
      </c>
      <c r="W453" s="6">
        <v>0.83374345504579062</v>
      </c>
      <c r="X453" s="42">
        <v>1.1721072994013311</v>
      </c>
      <c r="Y453" s="42">
        <v>1.17210729940133</v>
      </c>
      <c r="Z453" s="6">
        <v>1.17210729940133</v>
      </c>
      <c r="AA453" s="3">
        <f t="shared" si="121"/>
        <v>9.0108907500348057E-3</v>
      </c>
      <c r="AB453" s="4">
        <f t="shared" si="121"/>
        <v>9.0108907500338065E-3</v>
      </c>
      <c r="AC453" s="4">
        <f t="shared" si="121"/>
        <v>9.0108907500338065E-3</v>
      </c>
      <c r="AD453" s="4">
        <f t="shared" si="134"/>
        <v>0</v>
      </c>
      <c r="AE453" s="6" t="s">
        <v>32</v>
      </c>
      <c r="AF453" s="6" t="b">
        <f t="shared" si="135"/>
        <v>1</v>
      </c>
      <c r="AG453" s="6" t="b">
        <f t="shared" si="133"/>
        <v>1</v>
      </c>
    </row>
    <row r="454" spans="1:37" hidden="1" x14ac:dyDescent="0.25">
      <c r="A454" s="6">
        <v>453</v>
      </c>
      <c r="B454" s="6">
        <v>3</v>
      </c>
      <c r="C454" s="6">
        <v>4</v>
      </c>
      <c r="D454" s="6">
        <v>1</v>
      </c>
      <c r="E454" s="6">
        <v>3</v>
      </c>
      <c r="F454" s="6">
        <v>0.4</v>
      </c>
      <c r="G454" s="6">
        <v>200</v>
      </c>
      <c r="H454" s="6" t="b">
        <v>1</v>
      </c>
      <c r="I454" s="6">
        <v>0</v>
      </c>
      <c r="J454" s="6">
        <v>0</v>
      </c>
      <c r="K454" s="6">
        <v>0</v>
      </c>
      <c r="L454" s="6">
        <v>1</v>
      </c>
      <c r="M454" s="16" t="s">
        <v>23</v>
      </c>
      <c r="N454" s="6">
        <v>3760.9773799</v>
      </c>
      <c r="O454" s="6">
        <v>102</v>
      </c>
      <c r="P454" s="5">
        <v>1.11439198001296</v>
      </c>
      <c r="Q454" s="5">
        <v>1.0582493010532232</v>
      </c>
      <c r="R454" s="5">
        <v>0.82735871893381685</v>
      </c>
      <c r="S454" s="6">
        <v>3</v>
      </c>
      <c r="T454" s="6">
        <v>1</v>
      </c>
      <c r="U454" s="42">
        <v>1.213692427147975</v>
      </c>
      <c r="V454" s="42">
        <v>1.2771979603481347</v>
      </c>
      <c r="W454" s="6">
        <v>0.82393197620081937</v>
      </c>
      <c r="X454" s="42">
        <v>1.2256762938200114</v>
      </c>
      <c r="Y454" s="42">
        <v>1.23317337315449</v>
      </c>
      <c r="Z454" s="6">
        <v>1.23317337315449</v>
      </c>
      <c r="AA454" s="3">
        <f t="shared" si="121"/>
        <v>9.7773504574253378E-3</v>
      </c>
      <c r="AB454" s="4">
        <f t="shared" si="121"/>
        <v>1.5797410510642429E-2</v>
      </c>
      <c r="AC454" s="4">
        <f t="shared" si="121"/>
        <v>1.5797410510642429E-2</v>
      </c>
      <c r="AD454" s="4">
        <f t="shared" si="134"/>
        <v>-0.11509418737745547</v>
      </c>
      <c r="AE454" s="6" t="s">
        <v>32</v>
      </c>
      <c r="AF454" s="6" t="b">
        <f t="shared" si="135"/>
        <v>1</v>
      </c>
      <c r="AG454" s="6" t="b">
        <f t="shared" si="133"/>
        <v>1</v>
      </c>
    </row>
    <row r="455" spans="1:37" hidden="1" x14ac:dyDescent="0.25">
      <c r="A455" s="6">
        <v>454</v>
      </c>
      <c r="B455" s="6">
        <v>3</v>
      </c>
      <c r="C455" s="6">
        <v>4</v>
      </c>
      <c r="D455" s="6">
        <v>1</v>
      </c>
      <c r="E455" s="6">
        <v>3</v>
      </c>
      <c r="F455" s="6">
        <v>0.4</v>
      </c>
      <c r="G455" s="6">
        <v>200</v>
      </c>
      <c r="H455" s="6" t="b">
        <v>1</v>
      </c>
      <c r="I455" s="6">
        <v>0</v>
      </c>
      <c r="J455" s="6">
        <v>0</v>
      </c>
      <c r="K455" s="6">
        <v>0</v>
      </c>
      <c r="L455" s="6">
        <v>2</v>
      </c>
      <c r="M455" s="16" t="s">
        <v>23</v>
      </c>
      <c r="N455" s="6">
        <v>5066.5498814000002</v>
      </c>
      <c r="O455" s="6">
        <v>138</v>
      </c>
      <c r="P455" s="5">
        <v>1.0962980376059421</v>
      </c>
      <c r="Q455" s="5">
        <v>1.0783964879481795</v>
      </c>
      <c r="R455" s="5">
        <v>0.82530547444587821</v>
      </c>
      <c r="S455" s="6">
        <v>3</v>
      </c>
      <c r="T455" s="6">
        <v>1</v>
      </c>
      <c r="U455" s="42">
        <v>1.2142803147534151</v>
      </c>
      <c r="V455" s="42">
        <v>1.2754504770807646</v>
      </c>
      <c r="W455" s="6">
        <v>0.82353307374753149</v>
      </c>
      <c r="X455" s="42">
        <v>1.3506475556574984</v>
      </c>
      <c r="Y455" s="42">
        <v>1.3328355465635999</v>
      </c>
      <c r="Z455" s="6">
        <v>1.38474309834698</v>
      </c>
      <c r="AA455" s="3">
        <f t="shared" si="121"/>
        <v>5.5674834091064995E-2</v>
      </c>
      <c r="AB455" s="4">
        <f t="shared" si="121"/>
        <v>4.3054876222943683E-2</v>
      </c>
      <c r="AC455" s="4">
        <f t="shared" si="121"/>
        <v>7.8926279825248469E-2</v>
      </c>
      <c r="AD455" s="4">
        <f t="shared" si="134"/>
        <v>-0.11646301703608115</v>
      </c>
      <c r="AE455" s="6" t="s">
        <v>32</v>
      </c>
      <c r="AF455" s="6" t="b">
        <f t="shared" si="135"/>
        <v>1</v>
      </c>
      <c r="AG455" s="6" t="b">
        <f t="shared" si="133"/>
        <v>1</v>
      </c>
      <c r="AJ455" t="str">
        <f>IF(R455=MIN(P455:R455),"W3","no")</f>
        <v>W3</v>
      </c>
      <c r="AK455" t="str">
        <f>IF(AB455&gt;AB454,"YES","NO")</f>
        <v>YES</v>
      </c>
    </row>
    <row r="456" spans="1:37" hidden="1" x14ac:dyDescent="0.25">
      <c r="A456" s="6">
        <v>455</v>
      </c>
      <c r="B456" s="6">
        <v>3</v>
      </c>
      <c r="C456" s="6">
        <v>4</v>
      </c>
      <c r="D456" s="6">
        <v>1</v>
      </c>
      <c r="E456" s="6">
        <v>3</v>
      </c>
      <c r="F456" s="6">
        <v>0.4</v>
      </c>
      <c r="G456" s="6">
        <v>200</v>
      </c>
      <c r="H456" s="6" t="b">
        <v>1</v>
      </c>
      <c r="I456" s="6">
        <v>0</v>
      </c>
      <c r="J456" s="6">
        <v>0</v>
      </c>
      <c r="K456" s="6">
        <v>0</v>
      </c>
      <c r="L456" s="6">
        <v>2</v>
      </c>
      <c r="M456" s="16" t="s">
        <v>24</v>
      </c>
      <c r="N456" s="6">
        <v>1917.7353488000001</v>
      </c>
      <c r="O456" s="6">
        <v>49</v>
      </c>
      <c r="P456" s="5">
        <v>1.0681193488587257</v>
      </c>
      <c r="Q456" s="5">
        <v>1.0542896936391508</v>
      </c>
      <c r="R456" s="5">
        <v>0.87759095750212313</v>
      </c>
      <c r="S456" s="6">
        <v>2</v>
      </c>
      <c r="T456" s="6">
        <v>2</v>
      </c>
      <c r="U456" s="42">
        <v>1.2154477630206604</v>
      </c>
      <c r="V456" s="42">
        <v>1.3108718706264535</v>
      </c>
      <c r="W456" s="6">
        <v>0.82274206298654551</v>
      </c>
      <c r="X456" s="42">
        <v>1.3506475556574984</v>
      </c>
      <c r="Y456" s="42">
        <v>1.3695906502147801</v>
      </c>
      <c r="Z456" s="6">
        <v>1.38474309834698</v>
      </c>
      <c r="AA456" s="3">
        <f t="shared" si="121"/>
        <v>2.9449344401087707E-2</v>
      </c>
      <c r="AB456" s="4">
        <f t="shared" si="121"/>
        <v>4.2873233384820741E-2</v>
      </c>
      <c r="AC456" s="4">
        <f t="shared" si="121"/>
        <v>5.3346521682403947E-2</v>
      </c>
      <c r="AD456" s="4">
        <f t="shared" si="134"/>
        <v>-8.160602833191781E-2</v>
      </c>
      <c r="AE456" s="6" t="s">
        <v>32</v>
      </c>
      <c r="AF456" s="6" t="b">
        <f t="shared" si="135"/>
        <v>1</v>
      </c>
      <c r="AG456" s="6" t="b">
        <f t="shared" si="133"/>
        <v>1</v>
      </c>
      <c r="AH456" s="61" t="str">
        <f t="shared" ref="AH456" si="137">IF(AA457&gt;AA456,"BA","WLA")</f>
        <v>WLA</v>
      </c>
    </row>
    <row r="457" spans="1:37" hidden="1" x14ac:dyDescent="0.25">
      <c r="A457" s="6">
        <v>456</v>
      </c>
      <c r="B457" s="6">
        <v>3</v>
      </c>
      <c r="C457" s="6">
        <v>4</v>
      </c>
      <c r="D457" s="6">
        <v>1</v>
      </c>
      <c r="E457" s="6">
        <v>3</v>
      </c>
      <c r="F457" s="6">
        <v>0.4</v>
      </c>
      <c r="G457" s="6">
        <v>200</v>
      </c>
      <c r="H457" s="6" t="b">
        <v>1</v>
      </c>
      <c r="I457" s="6">
        <v>0</v>
      </c>
      <c r="J457" s="6">
        <v>0</v>
      </c>
      <c r="K457" s="6">
        <v>0</v>
      </c>
      <c r="L457" s="6">
        <v>2</v>
      </c>
      <c r="M457" s="16" t="s">
        <v>25</v>
      </c>
      <c r="N457" s="6">
        <v>107.9288483</v>
      </c>
      <c r="O457" s="6">
        <v>3</v>
      </c>
      <c r="P457" s="5">
        <v>1</v>
      </c>
      <c r="Q457" s="5">
        <v>1</v>
      </c>
      <c r="R457" s="5">
        <v>1</v>
      </c>
      <c r="S457" s="6">
        <v>2</v>
      </c>
      <c r="T457" s="6">
        <v>2</v>
      </c>
      <c r="U457" s="42">
        <v>1.2256762938200114</v>
      </c>
      <c r="V457" s="42">
        <v>1.3506475556574984</v>
      </c>
      <c r="W457" s="6">
        <v>0.81587610451642489</v>
      </c>
      <c r="X457" s="42">
        <v>1.3506475556574984</v>
      </c>
      <c r="Y457" s="42">
        <v>1.3506475556574999</v>
      </c>
      <c r="Z457" s="6">
        <v>1.3506475556574999</v>
      </c>
      <c r="AA457" s="3">
        <f t="shared" si="121"/>
        <v>0</v>
      </c>
      <c r="AB457" s="4">
        <f t="shared" si="121"/>
        <v>1.1102230246251565E-15</v>
      </c>
      <c r="AC457" s="4">
        <f t="shared" si="121"/>
        <v>1.1102230246251565E-15</v>
      </c>
      <c r="AD457" s="4">
        <f t="shared" si="134"/>
        <v>0</v>
      </c>
      <c r="AE457" s="6" t="s">
        <v>32</v>
      </c>
      <c r="AF457" s="6" t="b">
        <f t="shared" si="135"/>
        <v>1</v>
      </c>
      <c r="AG457" s="6" t="b">
        <f t="shared" si="133"/>
        <v>1</v>
      </c>
    </row>
    <row r="458" spans="1:37" hidden="1" x14ac:dyDescent="0.25">
      <c r="A458" s="6">
        <v>457</v>
      </c>
      <c r="B458" s="6">
        <v>3</v>
      </c>
      <c r="C458" s="6">
        <v>4</v>
      </c>
      <c r="D458" s="6">
        <v>1</v>
      </c>
      <c r="E458" s="6">
        <v>3</v>
      </c>
      <c r="F458" s="6">
        <v>0.4</v>
      </c>
      <c r="G458" s="6">
        <v>200</v>
      </c>
      <c r="H458" s="6" t="b">
        <v>1</v>
      </c>
      <c r="I458" s="6">
        <v>0</v>
      </c>
      <c r="J458" s="6">
        <v>1</v>
      </c>
      <c r="K458" s="6">
        <v>0</v>
      </c>
      <c r="L458" s="6">
        <v>1</v>
      </c>
      <c r="M458" s="16" t="s">
        <v>23</v>
      </c>
      <c r="N458" s="6">
        <v>3475.6898144000002</v>
      </c>
      <c r="O458" s="6">
        <v>96</v>
      </c>
      <c r="P458" s="5">
        <v>1.0565583167584909</v>
      </c>
      <c r="Q458" s="5">
        <v>1.0117253886549371</v>
      </c>
      <c r="R458" s="5">
        <v>0.93171629458657201</v>
      </c>
      <c r="S458" s="6">
        <v>3</v>
      </c>
      <c r="T458" s="6">
        <v>1</v>
      </c>
      <c r="U458" s="42">
        <v>1.1564033955568995</v>
      </c>
      <c r="V458" s="42">
        <v>1.0874295790318727</v>
      </c>
      <c r="W458" s="6">
        <v>0.86475014155282814</v>
      </c>
      <c r="X458" s="42">
        <v>1.1661331058376292</v>
      </c>
      <c r="Y458" s="42">
        <v>1.16919616933271</v>
      </c>
      <c r="Z458" s="6">
        <v>1.16919616933271</v>
      </c>
      <c r="AA458" s="3">
        <f t="shared" si="121"/>
        <v>8.34356749844678E-3</v>
      </c>
      <c r="AB458" s="4">
        <f t="shared" si="121"/>
        <v>1.0941511879149934E-2</v>
      </c>
      <c r="AC458" s="4">
        <f t="shared" si="121"/>
        <v>1.0941511879149934E-2</v>
      </c>
      <c r="AD458" s="4">
        <f t="shared" si="134"/>
        <v>-4.5522470275618655E-2</v>
      </c>
      <c r="AE458" s="6" t="s">
        <v>32</v>
      </c>
      <c r="AF458" s="6" t="b">
        <f t="shared" si="135"/>
        <v>1</v>
      </c>
      <c r="AG458" s="6" t="b">
        <f t="shared" si="133"/>
        <v>1</v>
      </c>
    </row>
    <row r="459" spans="1:37" hidden="1" x14ac:dyDescent="0.25">
      <c r="A459" s="6">
        <v>458</v>
      </c>
      <c r="B459" s="6">
        <v>3</v>
      </c>
      <c r="C459" s="6">
        <v>4</v>
      </c>
      <c r="D459" s="6">
        <v>1</v>
      </c>
      <c r="E459" s="6">
        <v>3</v>
      </c>
      <c r="F459" s="6">
        <v>0.4</v>
      </c>
      <c r="G459" s="6">
        <v>200</v>
      </c>
      <c r="H459" s="6" t="b">
        <v>1</v>
      </c>
      <c r="I459" s="6">
        <v>0</v>
      </c>
      <c r="J459" s="6">
        <v>1</v>
      </c>
      <c r="K459" s="6">
        <v>0</v>
      </c>
      <c r="L459" s="6">
        <v>2</v>
      </c>
      <c r="M459" s="16" t="s">
        <v>23</v>
      </c>
      <c r="N459" s="6">
        <v>5590.1499482999998</v>
      </c>
      <c r="O459" s="6">
        <v>122</v>
      </c>
      <c r="P459" s="5">
        <v>1.037439478618287</v>
      </c>
      <c r="Q459" s="5">
        <v>1.0238931895911301</v>
      </c>
      <c r="R459" s="5">
        <v>0.93866733179058315</v>
      </c>
      <c r="S459" s="6">
        <v>3</v>
      </c>
      <c r="T459" s="6">
        <v>1</v>
      </c>
      <c r="U459" s="42">
        <v>1.156962113871024</v>
      </c>
      <c r="V459" s="42">
        <v>1.0859603336642927</v>
      </c>
      <c r="W459" s="6">
        <v>0.86433253778219932</v>
      </c>
      <c r="X459" s="42">
        <v>1.140655589705003</v>
      </c>
      <c r="Y459" s="42">
        <v>1.1076877336530799</v>
      </c>
      <c r="Z459" s="6">
        <v>1.1575982990875799</v>
      </c>
      <c r="AA459" s="3">
        <f t="shared" si="121"/>
        <v>4.7950719335759895E-2</v>
      </c>
      <c r="AB459" s="4">
        <f t="shared" si="121"/>
        <v>1.9615094876181183E-2</v>
      </c>
      <c r="AC459" s="4">
        <f t="shared" si="121"/>
        <v>6.1884995407951449E-2</v>
      </c>
      <c r="AD459" s="4">
        <f t="shared" si="134"/>
        <v>-4.0888445472944644E-2</v>
      </c>
      <c r="AE459" s="6" t="s">
        <v>32</v>
      </c>
      <c r="AF459" s="6" t="b">
        <f t="shared" si="135"/>
        <v>1</v>
      </c>
      <c r="AG459" s="6" t="b">
        <f t="shared" si="133"/>
        <v>1</v>
      </c>
      <c r="AJ459" t="str">
        <f>IF(R459=MIN(P459:R459),"W3","no")</f>
        <v>W3</v>
      </c>
    </row>
    <row r="460" spans="1:37" hidden="1" x14ac:dyDescent="0.25">
      <c r="A460" s="6">
        <v>459</v>
      </c>
      <c r="B460" s="6">
        <v>3</v>
      </c>
      <c r="C460" s="6">
        <v>4</v>
      </c>
      <c r="D460" s="6">
        <v>1</v>
      </c>
      <c r="E460" s="6">
        <v>3</v>
      </c>
      <c r="F460" s="6">
        <v>0.4</v>
      </c>
      <c r="G460" s="6">
        <v>200</v>
      </c>
      <c r="H460" s="6" t="b">
        <v>1</v>
      </c>
      <c r="I460" s="6">
        <v>0</v>
      </c>
      <c r="J460" s="6">
        <v>1</v>
      </c>
      <c r="K460" s="6">
        <v>0</v>
      </c>
      <c r="L460" s="6">
        <v>2</v>
      </c>
      <c r="M460" s="16" t="s">
        <v>24</v>
      </c>
      <c r="N460" s="6">
        <v>1493.9763545000001</v>
      </c>
      <c r="O460" s="6">
        <v>39</v>
      </c>
      <c r="P460" s="5">
        <v>1.0073984116209211</v>
      </c>
      <c r="Q460" s="5">
        <v>0.99610292633425579</v>
      </c>
      <c r="R460" s="5">
        <v>0.99649866204482318</v>
      </c>
      <c r="S460" s="6">
        <v>2</v>
      </c>
      <c r="T460" s="6">
        <v>2</v>
      </c>
      <c r="U460" s="42">
        <v>1.1658016858032596</v>
      </c>
      <c r="V460" s="42">
        <v>1.1404826322245007</v>
      </c>
      <c r="W460" s="6">
        <v>0.85777882480156209</v>
      </c>
      <c r="X460" s="42">
        <v>1.140655589705003</v>
      </c>
      <c r="Y460" s="42">
        <v>1.1473297210103299</v>
      </c>
      <c r="Z460" s="6">
        <v>1.1575982990875799</v>
      </c>
      <c r="AA460" s="3">
        <f t="shared" si="121"/>
        <v>1.5162988904215968E-4</v>
      </c>
      <c r="AB460" s="4">
        <f t="shared" si="121"/>
        <v>5.9678474813671389E-3</v>
      </c>
      <c r="AC460" s="4">
        <f t="shared" si="121"/>
        <v>1.4785497591495944E-2</v>
      </c>
      <c r="AD460" s="4">
        <f t="shared" si="134"/>
        <v>4.9322744139473906E-3</v>
      </c>
      <c r="AE460" s="6" t="s">
        <v>32</v>
      </c>
      <c r="AF460" s="6" t="b">
        <f t="shared" si="135"/>
        <v>1</v>
      </c>
      <c r="AG460" s="6" t="b">
        <f t="shared" si="133"/>
        <v>1</v>
      </c>
      <c r="AH460" s="61" t="str">
        <f t="shared" ref="AH460" si="138">IF(AA461&gt;AA460,"BA","WLA")</f>
        <v>BA</v>
      </c>
    </row>
    <row r="461" spans="1:37" hidden="1" x14ac:dyDescent="0.25">
      <c r="A461" s="6">
        <v>460</v>
      </c>
      <c r="B461" s="6">
        <v>3</v>
      </c>
      <c r="C461" s="6">
        <v>4</v>
      </c>
      <c r="D461" s="6">
        <v>1</v>
      </c>
      <c r="E461" s="6">
        <v>3</v>
      </c>
      <c r="F461" s="6">
        <v>0.4</v>
      </c>
      <c r="G461" s="6">
        <v>200</v>
      </c>
      <c r="H461" s="6" t="b">
        <v>1</v>
      </c>
      <c r="I461" s="6">
        <v>0</v>
      </c>
      <c r="J461" s="6">
        <v>1</v>
      </c>
      <c r="K461" s="6">
        <v>0</v>
      </c>
      <c r="L461" s="6">
        <v>2</v>
      </c>
      <c r="M461" s="16" t="s">
        <v>25</v>
      </c>
      <c r="N461" s="6">
        <v>110.9550605</v>
      </c>
      <c r="O461" s="6">
        <v>3</v>
      </c>
      <c r="P461" s="5">
        <v>1</v>
      </c>
      <c r="Q461" s="5">
        <v>1</v>
      </c>
      <c r="R461" s="5">
        <v>1</v>
      </c>
      <c r="S461" s="6">
        <v>3</v>
      </c>
      <c r="T461" s="6">
        <v>1</v>
      </c>
      <c r="U461" s="42">
        <v>1.1627773697064154</v>
      </c>
      <c r="V461" s="42">
        <v>1.096862963377762</v>
      </c>
      <c r="W461" s="6">
        <v>0.86000985747812209</v>
      </c>
      <c r="X461" s="42">
        <v>1.140655589705003</v>
      </c>
      <c r="Y461" s="42">
        <v>1.1406555897049999</v>
      </c>
      <c r="Z461" s="6">
        <v>1.1406555897049999</v>
      </c>
      <c r="AA461" s="3">
        <f t="shared" si="121"/>
        <v>3.8392505785700526E-2</v>
      </c>
      <c r="AB461" s="4">
        <f t="shared" si="121"/>
        <v>3.8392505785697972E-2</v>
      </c>
      <c r="AC461" s="4">
        <f t="shared" si="121"/>
        <v>3.8392505785697972E-2</v>
      </c>
      <c r="AD461" s="4">
        <f t="shared" si="134"/>
        <v>0</v>
      </c>
      <c r="AE461" s="6" t="s">
        <v>32</v>
      </c>
      <c r="AF461" s="6" t="b">
        <f t="shared" si="135"/>
        <v>1</v>
      </c>
      <c r="AG461" s="6" t="b">
        <f t="shared" si="133"/>
        <v>1</v>
      </c>
    </row>
    <row r="462" spans="1:37" hidden="1" x14ac:dyDescent="0.25">
      <c r="A462" s="6">
        <v>461</v>
      </c>
      <c r="B462" s="6">
        <v>3</v>
      </c>
      <c r="C462" s="6">
        <v>4</v>
      </c>
      <c r="D462" s="6">
        <v>1</v>
      </c>
      <c r="E462" s="6">
        <v>3</v>
      </c>
      <c r="F462" s="6">
        <v>0.4</v>
      </c>
      <c r="G462" s="6">
        <v>200</v>
      </c>
      <c r="H462" s="6" t="b">
        <v>1</v>
      </c>
      <c r="I462" s="6">
        <v>0.5</v>
      </c>
      <c r="J462" s="6">
        <v>0</v>
      </c>
      <c r="K462" s="6">
        <v>0.2</v>
      </c>
      <c r="L462" s="6">
        <v>1</v>
      </c>
      <c r="M462" s="16" t="s">
        <v>23</v>
      </c>
      <c r="N462" s="6">
        <v>3559.7206623000002</v>
      </c>
      <c r="O462" s="6">
        <v>96</v>
      </c>
      <c r="P462" s="5">
        <v>1.0071670779665114</v>
      </c>
      <c r="Q462" s="5">
        <v>0.98715790469819931</v>
      </c>
      <c r="R462" s="5">
        <v>1.0056750173352893</v>
      </c>
      <c r="S462" s="6">
        <v>2</v>
      </c>
      <c r="T462" s="6">
        <v>2</v>
      </c>
      <c r="U462" s="42">
        <v>1.2426121696424821</v>
      </c>
      <c r="V462" s="42">
        <v>1.3443862106205653</v>
      </c>
      <c r="W462" s="6">
        <v>0.80475632255212404</v>
      </c>
      <c r="X462" s="42">
        <v>1.2427517405174526</v>
      </c>
      <c r="Y462" s="42">
        <v>1.24724869596776</v>
      </c>
      <c r="Z462" s="6">
        <v>1.24724869596776</v>
      </c>
      <c r="AA462" s="3">
        <f t="shared" si="121"/>
        <v>1.1230792958893954E-4</v>
      </c>
      <c r="AB462" s="4">
        <f t="shared" si="121"/>
        <v>3.7174032254091438E-3</v>
      </c>
      <c r="AC462" s="4">
        <f t="shared" si="121"/>
        <v>3.7174032254091438E-3</v>
      </c>
      <c r="AD462" s="4">
        <f t="shared" si="134"/>
        <v>8.5613968678671295E-3</v>
      </c>
      <c r="AE462" s="6" t="s">
        <v>32</v>
      </c>
      <c r="AF462" s="6" t="b">
        <f t="shared" si="135"/>
        <v>1</v>
      </c>
      <c r="AG462" s="6" t="b">
        <f t="shared" si="133"/>
        <v>1</v>
      </c>
    </row>
    <row r="463" spans="1:37" hidden="1" x14ac:dyDescent="0.25">
      <c r="A463" s="6">
        <v>462</v>
      </c>
      <c r="B463" s="6">
        <v>3</v>
      </c>
      <c r="C463" s="6">
        <v>4</v>
      </c>
      <c r="D463" s="6">
        <v>1</v>
      </c>
      <c r="E463" s="6">
        <v>3</v>
      </c>
      <c r="F463" s="6">
        <v>0.4</v>
      </c>
      <c r="G463" s="6">
        <v>200</v>
      </c>
      <c r="H463" s="6" t="b">
        <v>1</v>
      </c>
      <c r="I463" s="6">
        <v>0.5</v>
      </c>
      <c r="J463" s="6">
        <v>0</v>
      </c>
      <c r="K463" s="6">
        <v>0.2</v>
      </c>
      <c r="L463" s="6">
        <v>2</v>
      </c>
      <c r="M463" s="16" t="s">
        <v>23</v>
      </c>
      <c r="N463" s="6">
        <v>4571.3368282000001</v>
      </c>
      <c r="O463" s="6">
        <v>127</v>
      </c>
      <c r="P463" s="5">
        <v>1.0436987429047768</v>
      </c>
      <c r="Q463" s="5">
        <v>1.0168410227652209</v>
      </c>
      <c r="R463" s="5">
        <v>0.93946023433000225</v>
      </c>
      <c r="S463" s="6">
        <v>3</v>
      </c>
      <c r="T463" s="6">
        <v>1</v>
      </c>
      <c r="U463" s="42">
        <v>1.253947391992323</v>
      </c>
      <c r="V463" s="42">
        <v>1.3120115967749275</v>
      </c>
      <c r="W463" s="6">
        <v>0.797481621945207</v>
      </c>
      <c r="X463" s="42">
        <v>1.343367700897325</v>
      </c>
      <c r="Y463" s="42">
        <v>1.3296935410997099</v>
      </c>
      <c r="Z463" s="6">
        <v>1.3665982556057701</v>
      </c>
      <c r="AA463" s="3">
        <f t="shared" si="121"/>
        <v>2.3341415832353829E-2</v>
      </c>
      <c r="AB463" s="4">
        <f t="shared" si="121"/>
        <v>1.3297759053682912E-2</v>
      </c>
      <c r="AC463" s="4">
        <f t="shared" si="121"/>
        <v>3.9943457125697912E-2</v>
      </c>
      <c r="AD463" s="4">
        <f t="shared" si="134"/>
        <v>-4.0359843779998496E-2</v>
      </c>
      <c r="AE463" s="6" t="s">
        <v>32</v>
      </c>
      <c r="AF463" s="6" t="b">
        <f t="shared" si="135"/>
        <v>1</v>
      </c>
      <c r="AG463" s="6" t="b">
        <f t="shared" si="133"/>
        <v>1</v>
      </c>
      <c r="AJ463" t="str">
        <f>IF(R463=MIN(P463:R463),"W3","no")</f>
        <v>W3</v>
      </c>
      <c r="AK463" t="str">
        <f>IF(AB463&gt;AB462,"YES","NO")</f>
        <v>YES</v>
      </c>
    </row>
    <row r="464" spans="1:37" hidden="1" x14ac:dyDescent="0.25">
      <c r="A464" s="6">
        <v>463</v>
      </c>
      <c r="B464" s="6">
        <v>3</v>
      </c>
      <c r="C464" s="6">
        <v>4</v>
      </c>
      <c r="D464" s="6">
        <v>1</v>
      </c>
      <c r="E464" s="6">
        <v>3</v>
      </c>
      <c r="F464" s="6">
        <v>0.4</v>
      </c>
      <c r="G464" s="6">
        <v>200</v>
      </c>
      <c r="H464" s="6" t="b">
        <v>1</v>
      </c>
      <c r="I464" s="6">
        <v>0.5</v>
      </c>
      <c r="J464" s="6">
        <v>0</v>
      </c>
      <c r="K464" s="6">
        <v>0.2</v>
      </c>
      <c r="L464" s="6">
        <v>2</v>
      </c>
      <c r="M464" s="16" t="s">
        <v>24</v>
      </c>
      <c r="N464" s="6">
        <v>1629.4485688</v>
      </c>
      <c r="O464" s="6">
        <v>44</v>
      </c>
      <c r="P464" s="5">
        <v>1.0020268522733222</v>
      </c>
      <c r="Q464" s="5">
        <v>1.0100752053973121</v>
      </c>
      <c r="R464" s="5">
        <v>0.98789794232936579</v>
      </c>
      <c r="S464" s="6">
        <v>2</v>
      </c>
      <c r="T464" s="6">
        <v>2</v>
      </c>
      <c r="U464" s="42">
        <v>1.2431152615643548</v>
      </c>
      <c r="V464" s="42">
        <v>1.3429132437207294</v>
      </c>
      <c r="W464" s="6">
        <v>0.80443063561265027</v>
      </c>
      <c r="X464" s="42">
        <v>1.343367700897325</v>
      </c>
      <c r="Y464" s="42">
        <v>1.35414177355542</v>
      </c>
      <c r="Z464" s="6">
        <v>1.3665982556057701</v>
      </c>
      <c r="AA464" s="3">
        <f t="shared" si="121"/>
        <v>3.3829693559850327E-4</v>
      </c>
      <c r="AB464" s="4">
        <f t="shared" si="121"/>
        <v>8.2919898447627594E-3</v>
      </c>
      <c r="AC464" s="4">
        <f t="shared" si="121"/>
        <v>1.7331364055153009E-2</v>
      </c>
      <c r="AD464" s="4">
        <f t="shared" si="134"/>
        <v>-8.0680384470895126E-3</v>
      </c>
      <c r="AE464" s="6" t="s">
        <v>32</v>
      </c>
      <c r="AF464" s="6" t="b">
        <f t="shared" si="135"/>
        <v>1</v>
      </c>
      <c r="AG464" s="6" t="b">
        <f t="shared" si="133"/>
        <v>1</v>
      </c>
      <c r="AH464" s="61" t="str">
        <f t="shared" ref="AH464" si="139">IF(AA465&gt;AA464,"BA","WLA")</f>
        <v>BA</v>
      </c>
    </row>
    <row r="465" spans="1:37" hidden="1" x14ac:dyDescent="0.25">
      <c r="A465" s="6">
        <v>464</v>
      </c>
      <c r="B465" s="6">
        <v>3</v>
      </c>
      <c r="C465" s="6">
        <v>4</v>
      </c>
      <c r="D465" s="6">
        <v>1</v>
      </c>
      <c r="E465" s="6">
        <v>3</v>
      </c>
      <c r="F465" s="6">
        <v>0.4</v>
      </c>
      <c r="G465" s="6">
        <v>200</v>
      </c>
      <c r="H465" s="6" t="b">
        <v>1</v>
      </c>
      <c r="I465" s="6">
        <v>0.5</v>
      </c>
      <c r="J465" s="6">
        <v>0</v>
      </c>
      <c r="K465" s="6">
        <v>0.2</v>
      </c>
      <c r="L465" s="6">
        <v>2</v>
      </c>
      <c r="M465" s="16" t="s">
        <v>25</v>
      </c>
      <c r="N465" s="6">
        <v>105.3716302</v>
      </c>
      <c r="O465" s="6">
        <v>3</v>
      </c>
      <c r="P465" s="5">
        <v>1</v>
      </c>
      <c r="Q465" s="5">
        <v>1</v>
      </c>
      <c r="R465" s="5">
        <v>1</v>
      </c>
      <c r="S465" s="6">
        <v>3</v>
      </c>
      <c r="T465" s="6">
        <v>1</v>
      </c>
      <c r="U465" s="42">
        <v>1.2588743180366593</v>
      </c>
      <c r="V465" s="42">
        <v>1.3238245397275166</v>
      </c>
      <c r="W465" s="6">
        <v>0.79436047401427667</v>
      </c>
      <c r="X465" s="42">
        <v>1.343367700897325</v>
      </c>
      <c r="Y465" s="42">
        <v>1.3433677008973299</v>
      </c>
      <c r="Z465" s="6">
        <v>1.3433677008973299</v>
      </c>
      <c r="AA465" s="3">
        <f t="shared" si="121"/>
        <v>1.4547886745195915E-2</v>
      </c>
      <c r="AB465" s="4">
        <f t="shared" si="121"/>
        <v>1.4547886745199468E-2</v>
      </c>
      <c r="AC465" s="4">
        <f t="shared" si="121"/>
        <v>1.4547886745199468E-2</v>
      </c>
      <c r="AD465" s="4">
        <f t="shared" si="134"/>
        <v>0</v>
      </c>
      <c r="AE465" s="6" t="s">
        <v>32</v>
      </c>
      <c r="AF465" s="6" t="b">
        <f t="shared" si="135"/>
        <v>1</v>
      </c>
      <c r="AG465" s="6" t="b">
        <f t="shared" si="133"/>
        <v>1</v>
      </c>
    </row>
    <row r="466" spans="1:37" hidden="1" x14ac:dyDescent="0.25">
      <c r="A466" s="6">
        <v>465</v>
      </c>
      <c r="B466" s="6">
        <v>3</v>
      </c>
      <c r="C466" s="6">
        <v>4</v>
      </c>
      <c r="D466" s="6">
        <v>1</v>
      </c>
      <c r="E466" s="6">
        <v>3</v>
      </c>
      <c r="F466" s="6">
        <v>0.4</v>
      </c>
      <c r="G466" s="6">
        <v>200</v>
      </c>
      <c r="H466" s="6" t="b">
        <v>1</v>
      </c>
      <c r="I466" s="6">
        <v>0.5</v>
      </c>
      <c r="J466" s="6">
        <v>1</v>
      </c>
      <c r="K466" s="6">
        <v>0.2</v>
      </c>
      <c r="L466" s="6">
        <v>1</v>
      </c>
      <c r="M466" s="16" t="s">
        <v>23</v>
      </c>
      <c r="N466" s="6">
        <v>3436.9928461999998</v>
      </c>
      <c r="O466" s="6">
        <v>96</v>
      </c>
      <c r="P466" s="5">
        <v>1.0206467333158724</v>
      </c>
      <c r="Q466" s="5">
        <v>0.95964475583713471</v>
      </c>
      <c r="R466" s="5">
        <v>1.0197085108469932</v>
      </c>
      <c r="S466" s="6">
        <v>2</v>
      </c>
      <c r="T466" s="6">
        <v>2</v>
      </c>
      <c r="U466" s="42">
        <v>1.1980273866013409</v>
      </c>
      <c r="V466" s="42">
        <v>1.2168211741726156</v>
      </c>
      <c r="W466" s="6">
        <v>0.83470545931080864</v>
      </c>
      <c r="X466" s="42">
        <v>1.1994901621861958</v>
      </c>
      <c r="Y466" s="42">
        <v>1.2000317606794699</v>
      </c>
      <c r="Z466" s="6">
        <v>1.2000317606794699</v>
      </c>
      <c r="AA466" s="3">
        <f t="shared" si="121"/>
        <v>1.2194977757790104E-3</v>
      </c>
      <c r="AB466" s="4">
        <f t="shared" si="121"/>
        <v>1.6702675244146814E-3</v>
      </c>
      <c r="AC466" s="4">
        <f t="shared" si="121"/>
        <v>1.6702675244146814E-3</v>
      </c>
      <c r="AD466" s="4">
        <f t="shared" si="134"/>
        <v>2.6903496108576969E-2</v>
      </c>
      <c r="AE466" s="6" t="s">
        <v>32</v>
      </c>
      <c r="AF466" s="6" t="b">
        <f t="shared" si="135"/>
        <v>1</v>
      </c>
      <c r="AG466" s="6" t="b">
        <f t="shared" si="133"/>
        <v>1</v>
      </c>
    </row>
    <row r="467" spans="1:37" hidden="1" x14ac:dyDescent="0.25">
      <c r="A467" s="6">
        <v>466</v>
      </c>
      <c r="B467" s="6">
        <v>3</v>
      </c>
      <c r="C467" s="6">
        <v>4</v>
      </c>
      <c r="D467" s="6">
        <v>1</v>
      </c>
      <c r="E467" s="6">
        <v>3</v>
      </c>
      <c r="F467" s="6">
        <v>0.4</v>
      </c>
      <c r="G467" s="6">
        <v>200</v>
      </c>
      <c r="H467" s="6" t="b">
        <v>1</v>
      </c>
      <c r="I467" s="6">
        <v>0.5</v>
      </c>
      <c r="J467" s="6">
        <v>1</v>
      </c>
      <c r="K467" s="6">
        <v>0.2</v>
      </c>
      <c r="L467" s="6">
        <v>2</v>
      </c>
      <c r="M467" s="16" t="s">
        <v>23</v>
      </c>
      <c r="N467" s="6">
        <v>4307.9855282999997</v>
      </c>
      <c r="O467" s="6">
        <v>123</v>
      </c>
      <c r="P467" s="5">
        <v>1.0492502166788058</v>
      </c>
      <c r="Q467" s="5">
        <v>0.98708177150339105</v>
      </c>
      <c r="R467" s="5">
        <v>0.96366801181780293</v>
      </c>
      <c r="S467" s="6">
        <v>3</v>
      </c>
      <c r="T467" s="6">
        <v>1</v>
      </c>
      <c r="U467" s="42">
        <v>1.207139779300374</v>
      </c>
      <c r="V467" s="42">
        <v>1.1783981696236101</v>
      </c>
      <c r="W467" s="6">
        <v>0.82840447904017656</v>
      </c>
      <c r="X467" s="42">
        <v>1.2171049974255768</v>
      </c>
      <c r="Y467" s="42">
        <v>1.1871664298973701</v>
      </c>
      <c r="Z467" s="6">
        <v>1.22737757315781</v>
      </c>
      <c r="AA467" s="3">
        <f t="shared" si="121"/>
        <v>3.1802373569937981E-2</v>
      </c>
      <c r="AB467" s="4">
        <f t="shared" si="121"/>
        <v>7.3858728253611838E-3</v>
      </c>
      <c r="AC467" s="4">
        <f t="shared" si="121"/>
        <v>3.9905734474343757E-2</v>
      </c>
      <c r="AD467" s="4">
        <f t="shared" si="134"/>
        <v>-3.2833477785870611E-2</v>
      </c>
      <c r="AE467" s="6" t="s">
        <v>32</v>
      </c>
      <c r="AF467" s="6" t="b">
        <f t="shared" si="135"/>
        <v>1</v>
      </c>
      <c r="AG467" s="6" t="b">
        <f t="shared" si="133"/>
        <v>1</v>
      </c>
      <c r="AJ467" t="str">
        <f>IF(R467=MIN(P467:R467),"W3","no")</f>
        <v>W3</v>
      </c>
    </row>
    <row r="468" spans="1:37" hidden="1" x14ac:dyDescent="0.25">
      <c r="A468" s="6">
        <v>467</v>
      </c>
      <c r="B468" s="6">
        <v>3</v>
      </c>
      <c r="C468" s="6">
        <v>4</v>
      </c>
      <c r="D468" s="6">
        <v>1</v>
      </c>
      <c r="E468" s="6">
        <v>3</v>
      </c>
      <c r="F468" s="6">
        <v>0.4</v>
      </c>
      <c r="G468" s="6">
        <v>200</v>
      </c>
      <c r="H468" s="6" t="b">
        <v>1</v>
      </c>
      <c r="I468" s="6">
        <v>0.5</v>
      </c>
      <c r="J468" s="6">
        <v>1</v>
      </c>
      <c r="K468" s="6">
        <v>0.2</v>
      </c>
      <c r="L468" s="6">
        <v>2</v>
      </c>
      <c r="M468" s="16" t="s">
        <v>24</v>
      </c>
      <c r="N468" s="6">
        <v>1488.5955593000001</v>
      </c>
      <c r="O468" s="6">
        <v>39</v>
      </c>
      <c r="P468" s="5">
        <v>1.0104306845042041</v>
      </c>
      <c r="Q468" s="5">
        <v>0.97859114933135549</v>
      </c>
      <c r="R468" s="5">
        <v>1.0109781661644404</v>
      </c>
      <c r="S468" s="6">
        <v>2</v>
      </c>
      <c r="T468" s="6">
        <v>2</v>
      </c>
      <c r="U468" s="42">
        <v>1.1983488763605452</v>
      </c>
      <c r="V468" s="42">
        <v>1.2158715095963322</v>
      </c>
      <c r="W468" s="6">
        <v>0.83448152681300769</v>
      </c>
      <c r="X468" s="42">
        <v>1.2171049974255768</v>
      </c>
      <c r="Y468" s="42">
        <v>1.2191208517540999</v>
      </c>
      <c r="Z468" s="6">
        <v>1.22737757315781</v>
      </c>
      <c r="AA468" s="3">
        <f t="shared" si="121"/>
        <v>1.0134604917847456E-3</v>
      </c>
      <c r="AB468" s="4">
        <f t="shared" si="121"/>
        <v>2.6653158733955795E-3</v>
      </c>
      <c r="AC468" s="4">
        <f t="shared" si="121"/>
        <v>9.3745101858713209E-3</v>
      </c>
      <c r="AD468" s="4">
        <f t="shared" si="134"/>
        <v>1.4272567112429671E-2</v>
      </c>
      <c r="AE468" s="6" t="s">
        <v>32</v>
      </c>
      <c r="AF468" s="6" t="b">
        <f t="shared" si="135"/>
        <v>1</v>
      </c>
      <c r="AG468" s="6" t="b">
        <f t="shared" si="133"/>
        <v>1</v>
      </c>
      <c r="AH468" s="61" t="str">
        <f t="shared" ref="AH468" si="140">IF(AA469&gt;AA468,"BA","WLA")</f>
        <v>BA</v>
      </c>
    </row>
    <row r="469" spans="1:37" hidden="1" x14ac:dyDescent="0.25">
      <c r="A469" s="6">
        <v>468</v>
      </c>
      <c r="B469" s="6">
        <v>3</v>
      </c>
      <c r="C469" s="6">
        <v>4</v>
      </c>
      <c r="D469" s="6">
        <v>1</v>
      </c>
      <c r="E469" s="6">
        <v>3</v>
      </c>
      <c r="F469" s="6">
        <v>0.4</v>
      </c>
      <c r="G469" s="6">
        <v>200</v>
      </c>
      <c r="H469" s="6" t="b">
        <v>1</v>
      </c>
      <c r="I469" s="6">
        <v>0.5</v>
      </c>
      <c r="J469" s="6">
        <v>1</v>
      </c>
      <c r="K469" s="6">
        <v>0.2</v>
      </c>
      <c r="L469" s="6">
        <v>2</v>
      </c>
      <c r="M469" s="16" t="s">
        <v>25</v>
      </c>
      <c r="N469" s="6">
        <v>107.0982479</v>
      </c>
      <c r="O469" s="6">
        <v>3</v>
      </c>
      <c r="P469" s="5">
        <v>1</v>
      </c>
      <c r="Q469" s="5">
        <v>1</v>
      </c>
      <c r="R469" s="5">
        <v>1</v>
      </c>
      <c r="S469" s="6">
        <v>3</v>
      </c>
      <c r="T469" s="6">
        <v>1</v>
      </c>
      <c r="U469" s="42">
        <v>1.212557967085687</v>
      </c>
      <c r="V469" s="42">
        <v>1.1873092013370641</v>
      </c>
      <c r="W469" s="6">
        <v>0.82470284072557964</v>
      </c>
      <c r="X469" s="42">
        <v>1.2171049974255768</v>
      </c>
      <c r="Y469" s="42">
        <v>1.2171049974255801</v>
      </c>
      <c r="Z469" s="6">
        <v>1.2171049974255801</v>
      </c>
      <c r="AA469" s="3">
        <f t="shared" si="121"/>
        <v>2.4480875644695255E-2</v>
      </c>
      <c r="AB469" s="4">
        <f t="shared" si="121"/>
        <v>2.4480875644697919E-2</v>
      </c>
      <c r="AC469" s="4">
        <f t="shared" si="121"/>
        <v>2.4480875644697919E-2</v>
      </c>
      <c r="AD469" s="4">
        <f t="shared" si="134"/>
        <v>0</v>
      </c>
      <c r="AE469" s="6" t="s">
        <v>32</v>
      </c>
      <c r="AF469" s="6" t="b">
        <f t="shared" si="135"/>
        <v>1</v>
      </c>
      <c r="AG469" s="6" t="b">
        <f t="shared" si="133"/>
        <v>1</v>
      </c>
    </row>
    <row r="470" spans="1:37" hidden="1" x14ac:dyDescent="0.25">
      <c r="A470" s="6">
        <v>469</v>
      </c>
      <c r="B470" s="6">
        <v>3</v>
      </c>
      <c r="C470" s="6">
        <v>4</v>
      </c>
      <c r="D470" s="6">
        <v>1</v>
      </c>
      <c r="E470" s="6">
        <v>3</v>
      </c>
      <c r="F470" s="6">
        <v>0.4</v>
      </c>
      <c r="G470" s="6">
        <v>200</v>
      </c>
      <c r="H470" s="6" t="b">
        <v>1</v>
      </c>
      <c r="I470" s="6">
        <v>1</v>
      </c>
      <c r="J470" s="6">
        <v>0</v>
      </c>
      <c r="K470" s="6">
        <v>0.2</v>
      </c>
      <c r="L470" s="6">
        <v>1</v>
      </c>
      <c r="M470" s="16" t="s">
        <v>23</v>
      </c>
      <c r="N470" s="6">
        <v>3691.5938028</v>
      </c>
      <c r="O470" s="6">
        <v>102</v>
      </c>
      <c r="P470" s="5">
        <v>0.92671256272381919</v>
      </c>
      <c r="Q470" s="5">
        <v>1.0090659230289869</v>
      </c>
      <c r="R470" s="5">
        <v>1.0642215142471938</v>
      </c>
      <c r="S470" s="6">
        <v>2</v>
      </c>
      <c r="T470" s="6">
        <v>2</v>
      </c>
      <c r="U470" s="42">
        <v>1.2370166406312826</v>
      </c>
      <c r="V470" s="42">
        <v>1.3098257099522077</v>
      </c>
      <c r="W470" s="6">
        <v>0.80839656246634917</v>
      </c>
      <c r="X470" s="42">
        <v>1.2444235666804473</v>
      </c>
      <c r="Y470" s="42">
        <v>1.2506683542313199</v>
      </c>
      <c r="Z470" s="6">
        <v>1.2506683542313199</v>
      </c>
      <c r="AA470" s="3">
        <f t="shared" si="121"/>
        <v>5.9520940035899805E-3</v>
      </c>
      <c r="AB470" s="4">
        <f t="shared" si="121"/>
        <v>1.0915534525080317E-2</v>
      </c>
      <c r="AC470" s="4">
        <f t="shared" si="121"/>
        <v>1.0915534525080317E-2</v>
      </c>
      <c r="AD470" s="4">
        <f t="shared" si="134"/>
        <v>-4.8858291517453835E-2</v>
      </c>
      <c r="AE470" s="6" t="s">
        <v>32</v>
      </c>
      <c r="AF470" s="6" t="b">
        <f t="shared" si="135"/>
        <v>1</v>
      </c>
      <c r="AG470" s="6" t="b">
        <f t="shared" si="133"/>
        <v>1</v>
      </c>
    </row>
    <row r="471" spans="1:37" hidden="1" x14ac:dyDescent="0.25">
      <c r="A471" s="6">
        <v>470</v>
      </c>
      <c r="B471" s="6">
        <v>3</v>
      </c>
      <c r="C471" s="6">
        <v>4</v>
      </c>
      <c r="D471" s="6">
        <v>1</v>
      </c>
      <c r="E471" s="6">
        <v>3</v>
      </c>
      <c r="F471" s="6">
        <v>0.4</v>
      </c>
      <c r="G471" s="6">
        <v>200</v>
      </c>
      <c r="H471" s="6" t="b">
        <v>1</v>
      </c>
      <c r="I471" s="6">
        <v>1</v>
      </c>
      <c r="J471" s="6">
        <v>0</v>
      </c>
      <c r="K471" s="6">
        <v>0.2</v>
      </c>
      <c r="L471" s="6">
        <v>2</v>
      </c>
      <c r="M471" s="16" t="s">
        <v>23</v>
      </c>
      <c r="N471" s="6">
        <v>4175.0245985000001</v>
      </c>
      <c r="O471" s="6">
        <v>117</v>
      </c>
      <c r="P471" s="5">
        <v>0.97332781996774076</v>
      </c>
      <c r="Q471" s="5">
        <v>1.0196458768082095</v>
      </c>
      <c r="R471" s="5">
        <v>1.0070263032240498</v>
      </c>
      <c r="S471" s="6">
        <v>3</v>
      </c>
      <c r="T471" s="6">
        <v>1</v>
      </c>
      <c r="U471" s="42">
        <v>1.2553704551601008</v>
      </c>
      <c r="V471" s="42">
        <v>1.279630826778086</v>
      </c>
      <c r="W471" s="6">
        <v>0.79657761252033554</v>
      </c>
      <c r="X471" s="42">
        <v>1.3268430903232264</v>
      </c>
      <c r="Y471" s="42">
        <v>1.32381847919283</v>
      </c>
      <c r="Z471" s="6">
        <v>1.35168429021323</v>
      </c>
      <c r="AA471" s="3">
        <f t="shared" ref="AA471:AC510" si="141">IF($L471=1,1-$U471/X471,1-$V471/X471)</f>
        <v>3.5582401483237325E-2</v>
      </c>
      <c r="AB471" s="4">
        <f t="shared" si="141"/>
        <v>3.3378936092270384E-2</v>
      </c>
      <c r="AC471" s="4">
        <f t="shared" si="141"/>
        <v>5.3306429583329318E-2</v>
      </c>
      <c r="AD471" s="4">
        <f t="shared" si="134"/>
        <v>-1.7781453354839532E-2</v>
      </c>
      <c r="AE471" s="6" t="s">
        <v>32</v>
      </c>
      <c r="AF471" s="6" t="b">
        <f t="shared" si="135"/>
        <v>1</v>
      </c>
      <c r="AG471" s="6" t="b">
        <f t="shared" si="133"/>
        <v>1</v>
      </c>
      <c r="AJ471" t="str">
        <f>IF(R471=MIN(P471:R471),"W3","no")</f>
        <v>no</v>
      </c>
      <c r="AK471" t="str">
        <f>IF(AB471&gt;AB470,"YES","NO")</f>
        <v>YES</v>
      </c>
    </row>
    <row r="472" spans="1:37" hidden="1" x14ac:dyDescent="0.25">
      <c r="A472" s="6">
        <v>471</v>
      </c>
      <c r="B472" s="6">
        <v>3</v>
      </c>
      <c r="C472" s="6">
        <v>4</v>
      </c>
      <c r="D472" s="6">
        <v>1</v>
      </c>
      <c r="E472" s="6">
        <v>3</v>
      </c>
      <c r="F472" s="6">
        <v>0.4</v>
      </c>
      <c r="G472" s="6">
        <v>200</v>
      </c>
      <c r="H472" s="6" t="b">
        <v>1</v>
      </c>
      <c r="I472" s="6">
        <v>1</v>
      </c>
      <c r="J472" s="6">
        <v>0</v>
      </c>
      <c r="K472" s="6">
        <v>0.2</v>
      </c>
      <c r="L472" s="6">
        <v>2</v>
      </c>
      <c r="M472" s="16" t="s">
        <v>24</v>
      </c>
      <c r="N472" s="6">
        <v>1441.6605901</v>
      </c>
      <c r="O472" s="6">
        <v>39</v>
      </c>
      <c r="P472" s="5">
        <v>0.92687074948725401</v>
      </c>
      <c r="Q472" s="5">
        <v>1.0217679561823241</v>
      </c>
      <c r="R472" s="5">
        <v>1.0513612943304222</v>
      </c>
      <c r="S472" s="6">
        <v>2</v>
      </c>
      <c r="T472" s="6">
        <v>2</v>
      </c>
      <c r="U472" s="42">
        <v>1.2372433018578515</v>
      </c>
      <c r="V472" s="42">
        <v>1.309163102052046</v>
      </c>
      <c r="W472" s="6">
        <v>0.80824846535713257</v>
      </c>
      <c r="X472" s="42">
        <v>1.3268430903232264</v>
      </c>
      <c r="Y472" s="42">
        <v>1.33828758491392</v>
      </c>
      <c r="Z472" s="6">
        <v>1.35168429021323</v>
      </c>
      <c r="AA472" s="3">
        <f t="shared" si="141"/>
        <v>1.3324852350757976E-2</v>
      </c>
      <c r="AB472" s="4">
        <f t="shared" si="141"/>
        <v>2.176249947334552E-2</v>
      </c>
      <c r="AC472" s="4">
        <f t="shared" si="141"/>
        <v>3.1457928799687562E-2</v>
      </c>
      <c r="AD472" s="4">
        <f t="shared" si="134"/>
        <v>-4.8752833675164108E-2</v>
      </c>
      <c r="AE472" s="6" t="s">
        <v>32</v>
      </c>
      <c r="AF472" s="6" t="b">
        <f t="shared" si="135"/>
        <v>1</v>
      </c>
      <c r="AG472" s="6" t="b">
        <f t="shared" si="133"/>
        <v>1</v>
      </c>
      <c r="AH472" s="61" t="str">
        <f t="shared" ref="AH472" si="142">IF(AA473&gt;AA472,"BA","WLA")</f>
        <v>BA</v>
      </c>
    </row>
    <row r="473" spans="1:37" hidden="1" x14ac:dyDescent="0.25">
      <c r="A473" s="6">
        <v>472</v>
      </c>
      <c r="B473" s="6">
        <v>3</v>
      </c>
      <c r="C473" s="6">
        <v>4</v>
      </c>
      <c r="D473" s="6">
        <v>1</v>
      </c>
      <c r="E473" s="6">
        <v>3</v>
      </c>
      <c r="F473" s="6">
        <v>0.4</v>
      </c>
      <c r="G473" s="6">
        <v>200</v>
      </c>
      <c r="H473" s="6" t="b">
        <v>1</v>
      </c>
      <c r="I473" s="6">
        <v>1</v>
      </c>
      <c r="J473" s="6">
        <v>0</v>
      </c>
      <c r="K473" s="6">
        <v>0.2</v>
      </c>
      <c r="L473" s="6">
        <v>2</v>
      </c>
      <c r="M473" s="16" t="s">
        <v>25</v>
      </c>
      <c r="N473" s="6">
        <v>103.11332710000001</v>
      </c>
      <c r="O473" s="6">
        <v>3</v>
      </c>
      <c r="P473" s="5">
        <v>1</v>
      </c>
      <c r="Q473" s="5">
        <v>1</v>
      </c>
      <c r="R473" s="5">
        <v>1</v>
      </c>
      <c r="S473" s="6">
        <v>3</v>
      </c>
      <c r="T473" s="6">
        <v>1</v>
      </c>
      <c r="U473" s="42">
        <v>1.2549700362894423</v>
      </c>
      <c r="V473" s="42">
        <v>1.2819574331415713</v>
      </c>
      <c r="W473" s="6">
        <v>0.79683177373436764</v>
      </c>
      <c r="X473" s="42">
        <v>1.3268430903232264</v>
      </c>
      <c r="Y473" s="42">
        <v>1.32684309032323</v>
      </c>
      <c r="Z473" s="6">
        <v>1.32684309032323</v>
      </c>
      <c r="AA473" s="3">
        <f t="shared" si="141"/>
        <v>3.3828911277459905E-2</v>
      </c>
      <c r="AB473" s="4">
        <f t="shared" si="141"/>
        <v>3.3828911277462459E-2</v>
      </c>
      <c r="AC473" s="4">
        <f t="shared" si="141"/>
        <v>3.3828911277462459E-2</v>
      </c>
      <c r="AD473" s="4">
        <f t="shared" si="134"/>
        <v>0</v>
      </c>
      <c r="AE473" s="6" t="s">
        <v>32</v>
      </c>
      <c r="AF473" s="6" t="b">
        <f t="shared" si="135"/>
        <v>1</v>
      </c>
      <c r="AG473" s="6" t="b">
        <f t="shared" si="133"/>
        <v>1</v>
      </c>
    </row>
    <row r="474" spans="1:37" hidden="1" x14ac:dyDescent="0.25">
      <c r="A474" s="6">
        <v>473</v>
      </c>
      <c r="B474" s="6">
        <v>3</v>
      </c>
      <c r="C474" s="6">
        <v>4</v>
      </c>
      <c r="D474" s="6">
        <v>1</v>
      </c>
      <c r="E474" s="6">
        <v>3</v>
      </c>
      <c r="F474" s="6">
        <v>0.4</v>
      </c>
      <c r="G474" s="6">
        <v>200</v>
      </c>
      <c r="H474" s="6" t="b">
        <v>1</v>
      </c>
      <c r="I474" s="6">
        <v>1</v>
      </c>
      <c r="J474" s="6">
        <v>1</v>
      </c>
      <c r="K474" s="6">
        <v>0.2</v>
      </c>
      <c r="L474" s="6">
        <v>1</v>
      </c>
      <c r="M474" s="16" t="s">
        <v>23</v>
      </c>
      <c r="N474" s="6">
        <v>3350.5735884000001</v>
      </c>
      <c r="O474" s="6">
        <v>96</v>
      </c>
      <c r="P474" s="5">
        <v>0.92954843018755406</v>
      </c>
      <c r="Q474" s="5">
        <v>1.0079231322895972</v>
      </c>
      <c r="R474" s="5">
        <v>1.0625284375228483</v>
      </c>
      <c r="S474" s="6">
        <v>1</v>
      </c>
      <c r="T474" s="6">
        <v>3</v>
      </c>
      <c r="U474" s="42">
        <v>1.1885252240430211</v>
      </c>
      <c r="V474" s="42">
        <v>1.2489281134993266</v>
      </c>
      <c r="W474" s="6">
        <v>0.84137886160992659</v>
      </c>
      <c r="X474" s="42">
        <v>1.1944001438394305</v>
      </c>
      <c r="Y474" s="42">
        <v>1.1975500655497799</v>
      </c>
      <c r="Z474" s="6">
        <v>1.1975500655497799</v>
      </c>
      <c r="AA474" s="3">
        <f t="shared" si="141"/>
        <v>4.918719933777238E-3</v>
      </c>
      <c r="AB474" s="4">
        <f t="shared" si="141"/>
        <v>7.5360870216442111E-3</v>
      </c>
      <c r="AC474" s="4">
        <f t="shared" si="141"/>
        <v>7.5360870216442111E-3</v>
      </c>
      <c r="AD474" s="4">
        <f t="shared" si="134"/>
        <v>-4.6967713208297145E-2</v>
      </c>
      <c r="AE474" s="6" t="s">
        <v>32</v>
      </c>
      <c r="AF474" s="6" t="b">
        <f t="shared" si="135"/>
        <v>1</v>
      </c>
      <c r="AG474" s="6" t="b">
        <f t="shared" si="133"/>
        <v>1</v>
      </c>
    </row>
    <row r="475" spans="1:37" hidden="1" x14ac:dyDescent="0.25">
      <c r="A475" s="6">
        <v>474</v>
      </c>
      <c r="B475" s="6">
        <v>3</v>
      </c>
      <c r="C475" s="6">
        <v>4</v>
      </c>
      <c r="D475" s="6">
        <v>1</v>
      </c>
      <c r="E475" s="6">
        <v>3</v>
      </c>
      <c r="F475" s="6">
        <v>0.4</v>
      </c>
      <c r="G475" s="6">
        <v>200</v>
      </c>
      <c r="H475" s="6" t="b">
        <v>1</v>
      </c>
      <c r="I475" s="6">
        <v>1</v>
      </c>
      <c r="J475" s="6">
        <v>1</v>
      </c>
      <c r="K475" s="6">
        <v>0.2</v>
      </c>
      <c r="L475" s="6">
        <v>2</v>
      </c>
      <c r="M475" s="16" t="s">
        <v>23</v>
      </c>
      <c r="N475" s="6">
        <v>4355.6932568000002</v>
      </c>
      <c r="O475" s="6">
        <v>123</v>
      </c>
      <c r="P475" s="5">
        <v>1.0405094574379328</v>
      </c>
      <c r="Q475" s="5">
        <v>0.98903088186091304</v>
      </c>
      <c r="R475" s="5">
        <v>0.97045966070115419</v>
      </c>
      <c r="S475" s="6">
        <v>3</v>
      </c>
      <c r="T475" s="6">
        <v>1</v>
      </c>
      <c r="U475" s="42">
        <v>1.2185192928067758</v>
      </c>
      <c r="V475" s="42">
        <v>1.1995666163052869</v>
      </c>
      <c r="W475" s="6">
        <v>0.8206681715285512</v>
      </c>
      <c r="X475" s="42">
        <v>1.2193717211416424</v>
      </c>
      <c r="Y475" s="42">
        <v>1.2089303470850501</v>
      </c>
      <c r="Z475" s="6">
        <v>1.23511656680218</v>
      </c>
      <c r="AA475" s="3">
        <f t="shared" si="141"/>
        <v>1.6242056866640153E-2</v>
      </c>
      <c r="AB475" s="4">
        <f t="shared" si="141"/>
        <v>7.7454675551331675E-3</v>
      </c>
      <c r="AC475" s="4">
        <f t="shared" si="141"/>
        <v>2.8782668334645378E-2</v>
      </c>
      <c r="AD475" s="4">
        <f t="shared" si="134"/>
        <v>-2.7006304958621847E-2</v>
      </c>
      <c r="AE475" s="6" t="s">
        <v>32</v>
      </c>
      <c r="AF475" s="6" t="b">
        <f t="shared" si="135"/>
        <v>1</v>
      </c>
      <c r="AG475" s="6" t="b">
        <f t="shared" si="133"/>
        <v>1</v>
      </c>
      <c r="AJ475" t="str">
        <f>IF(R475=MIN(P475:R475),"W3","no")</f>
        <v>W3</v>
      </c>
    </row>
    <row r="476" spans="1:37" hidden="1" x14ac:dyDescent="0.25">
      <c r="A476" s="6">
        <v>475</v>
      </c>
      <c r="B476" s="6">
        <v>3</v>
      </c>
      <c r="C476" s="6">
        <v>4</v>
      </c>
      <c r="D476" s="6">
        <v>1</v>
      </c>
      <c r="E476" s="6">
        <v>3</v>
      </c>
      <c r="F476" s="6">
        <v>0.4</v>
      </c>
      <c r="G476" s="6">
        <v>200</v>
      </c>
      <c r="H476" s="6" t="b">
        <v>1</v>
      </c>
      <c r="I476" s="6">
        <v>1</v>
      </c>
      <c r="J476" s="6">
        <v>1</v>
      </c>
      <c r="K476" s="6">
        <v>0.2</v>
      </c>
      <c r="L476" s="6">
        <v>2</v>
      </c>
      <c r="M476" s="16" t="s">
        <v>24</v>
      </c>
      <c r="N476" s="6">
        <v>1436.4584215</v>
      </c>
      <c r="O476" s="6">
        <v>39</v>
      </c>
      <c r="P476" s="5">
        <v>0.99640172164552065</v>
      </c>
      <c r="Q476" s="5">
        <v>0.9929403285537266</v>
      </c>
      <c r="R476" s="5">
        <v>1.0106579498007529</v>
      </c>
      <c r="S476" s="6">
        <v>2</v>
      </c>
      <c r="T476" s="6">
        <v>2</v>
      </c>
      <c r="U476" s="42">
        <v>1.1939850411406618</v>
      </c>
      <c r="V476" s="42">
        <v>1.2189972322705767</v>
      </c>
      <c r="W476" s="6">
        <v>0.83753143091697346</v>
      </c>
      <c r="X476" s="42">
        <v>1.2193717211416424</v>
      </c>
      <c r="Y476" s="42">
        <v>1.2251446590194199</v>
      </c>
      <c r="Z476" s="6">
        <v>1.23511656680218</v>
      </c>
      <c r="AA476" s="3">
        <f t="shared" si="141"/>
        <v>3.0711625058443826E-4</v>
      </c>
      <c r="AB476" s="4">
        <f t="shared" si="141"/>
        <v>5.0177150131508474E-3</v>
      </c>
      <c r="AC476" s="4">
        <f t="shared" si="141"/>
        <v>1.3050860918607521E-2</v>
      </c>
      <c r="AD476" s="4">
        <f t="shared" si="134"/>
        <v>7.1052998671685312E-3</v>
      </c>
      <c r="AE476" s="6" t="s">
        <v>32</v>
      </c>
      <c r="AF476" s="6" t="b">
        <f t="shared" si="135"/>
        <v>1</v>
      </c>
      <c r="AG476" s="6" t="b">
        <f t="shared" si="133"/>
        <v>1</v>
      </c>
      <c r="AH476" s="61" t="str">
        <f t="shared" ref="AH476" si="143">IF(AA477&gt;AA476,"BA","WLA")</f>
        <v>BA</v>
      </c>
    </row>
    <row r="477" spans="1:37" hidden="1" x14ac:dyDescent="0.25">
      <c r="A477" s="6">
        <v>476</v>
      </c>
      <c r="B477" s="6">
        <v>3</v>
      </c>
      <c r="C477" s="6">
        <v>4</v>
      </c>
      <c r="D477" s="6">
        <v>1</v>
      </c>
      <c r="E477" s="6">
        <v>3</v>
      </c>
      <c r="F477" s="6">
        <v>0.4</v>
      </c>
      <c r="G477" s="6">
        <v>200</v>
      </c>
      <c r="H477" s="6" t="b">
        <v>1</v>
      </c>
      <c r="I477" s="6">
        <v>1</v>
      </c>
      <c r="J477" s="6">
        <v>1</v>
      </c>
      <c r="K477" s="6">
        <v>0.2</v>
      </c>
      <c r="L477" s="6">
        <v>2</v>
      </c>
      <c r="M477" s="16" t="s">
        <v>25</v>
      </c>
      <c r="N477" s="6">
        <v>102.77210239999999</v>
      </c>
      <c r="O477" s="6">
        <v>3</v>
      </c>
      <c r="P477" s="5">
        <v>1</v>
      </c>
      <c r="Q477" s="5">
        <v>1</v>
      </c>
      <c r="R477" s="5">
        <v>1</v>
      </c>
      <c r="S477" s="6">
        <v>3</v>
      </c>
      <c r="T477" s="6">
        <v>1</v>
      </c>
      <c r="U477" s="42">
        <v>1.2218599621091588</v>
      </c>
      <c r="V477" s="42">
        <v>1.2050483111777981</v>
      </c>
      <c r="W477" s="6">
        <v>0.81842439478400864</v>
      </c>
      <c r="X477" s="42">
        <v>1.2193717211416424</v>
      </c>
      <c r="Y477" s="42">
        <v>1.2193717211416399</v>
      </c>
      <c r="Z477" s="6">
        <v>1.2193717211416399</v>
      </c>
      <c r="AA477" s="3">
        <f t="shared" si="141"/>
        <v>1.1746549239664117E-2</v>
      </c>
      <c r="AB477" s="4">
        <f t="shared" si="141"/>
        <v>1.1746549239662119E-2</v>
      </c>
      <c r="AC477" s="4">
        <f t="shared" si="141"/>
        <v>1.1746549239662119E-2</v>
      </c>
      <c r="AD477" s="4">
        <f t="shared" si="134"/>
        <v>0</v>
      </c>
      <c r="AE477" s="6" t="s">
        <v>32</v>
      </c>
      <c r="AF477" s="6" t="b">
        <f t="shared" si="135"/>
        <v>1</v>
      </c>
      <c r="AG477" s="6" t="b">
        <f t="shared" si="133"/>
        <v>1</v>
      </c>
    </row>
    <row r="478" spans="1:37" hidden="1" x14ac:dyDescent="0.25">
      <c r="A478" s="6">
        <v>477</v>
      </c>
      <c r="B478" s="6">
        <v>3</v>
      </c>
      <c r="C478" s="6">
        <v>4</v>
      </c>
      <c r="D478" s="6">
        <v>1</v>
      </c>
      <c r="E478" s="6">
        <v>3</v>
      </c>
      <c r="F478" s="6">
        <v>0.4</v>
      </c>
      <c r="G478" s="6">
        <v>200</v>
      </c>
      <c r="H478" s="6" t="b">
        <v>1</v>
      </c>
      <c r="I478" s="6">
        <v>0</v>
      </c>
      <c r="J478" s="6">
        <v>0</v>
      </c>
      <c r="K478" s="6">
        <v>0.2</v>
      </c>
      <c r="L478" s="6">
        <v>1</v>
      </c>
      <c r="M478" s="16" t="s">
        <v>23</v>
      </c>
      <c r="N478" s="6">
        <v>3557.4221093000001</v>
      </c>
      <c r="O478" s="6">
        <v>102</v>
      </c>
      <c r="P478" s="5">
        <v>1.0653593478604304</v>
      </c>
      <c r="Q478" s="5">
        <v>1.0078005594913682</v>
      </c>
      <c r="R478" s="5">
        <v>0.92684009264820144</v>
      </c>
      <c r="S478" s="6">
        <v>2</v>
      </c>
      <c r="T478" s="6">
        <v>2</v>
      </c>
      <c r="U478" s="42">
        <v>1.2321908202480547</v>
      </c>
      <c r="V478" s="42">
        <v>1.3555937994496694</v>
      </c>
      <c r="W478" s="6">
        <v>0.81156261154314402</v>
      </c>
      <c r="X478" s="42">
        <v>1.2399385899165543</v>
      </c>
      <c r="Y478" s="42">
        <v>1.2459651547532</v>
      </c>
      <c r="Z478" s="6">
        <v>1.2459651547532</v>
      </c>
      <c r="AA478" s="3">
        <f t="shared" si="141"/>
        <v>6.2485107984427968E-3</v>
      </c>
      <c r="AB478" s="4">
        <f t="shared" si="141"/>
        <v>1.1055152266977952E-2</v>
      </c>
      <c r="AC478" s="4">
        <f t="shared" si="141"/>
        <v>1.1055152266977952E-2</v>
      </c>
      <c r="AD478" s="4">
        <f t="shared" si="134"/>
        <v>-4.8773271567865706E-2</v>
      </c>
      <c r="AE478" s="6" t="s">
        <v>32</v>
      </c>
      <c r="AF478" s="6" t="b">
        <f t="shared" si="135"/>
        <v>1</v>
      </c>
      <c r="AG478" s="6" t="b">
        <f t="shared" si="133"/>
        <v>1</v>
      </c>
    </row>
    <row r="479" spans="1:37" hidden="1" x14ac:dyDescent="0.25">
      <c r="A479" s="6">
        <v>478</v>
      </c>
      <c r="B479" s="6">
        <v>3</v>
      </c>
      <c r="C479" s="6">
        <v>4</v>
      </c>
      <c r="D479" s="6">
        <v>1</v>
      </c>
      <c r="E479" s="6">
        <v>3</v>
      </c>
      <c r="F479" s="6">
        <v>0.4</v>
      </c>
      <c r="G479" s="6">
        <v>200</v>
      </c>
      <c r="H479" s="6" t="b">
        <v>1</v>
      </c>
      <c r="I479" s="6">
        <v>0</v>
      </c>
      <c r="J479" s="6">
        <v>0</v>
      </c>
      <c r="K479" s="6">
        <v>0.2</v>
      </c>
      <c r="L479" s="6">
        <v>2</v>
      </c>
      <c r="M479" s="16" t="s">
        <v>23</v>
      </c>
      <c r="N479" s="6">
        <v>4648.6547565999999</v>
      </c>
      <c r="O479" s="6">
        <v>133</v>
      </c>
      <c r="P479" s="5">
        <v>1.0922504820313284</v>
      </c>
      <c r="Q479" s="5">
        <v>1.0626194161306337</v>
      </c>
      <c r="R479" s="5">
        <v>0.84513010183803794</v>
      </c>
      <c r="S479" s="6">
        <v>3</v>
      </c>
      <c r="T479" s="6">
        <v>1</v>
      </c>
      <c r="U479" s="42">
        <v>1.232873623125603</v>
      </c>
      <c r="V479" s="42">
        <v>1.3179257065031924</v>
      </c>
      <c r="W479" s="6">
        <v>0.81111314350677921</v>
      </c>
      <c r="X479" s="42">
        <v>1.3818365594363995</v>
      </c>
      <c r="Y479" s="42">
        <v>1.3634160798744901</v>
      </c>
      <c r="Z479" s="6">
        <v>1.4122073343211099</v>
      </c>
      <c r="AA479" s="3">
        <f t="shared" si="141"/>
        <v>4.6250660034117153E-2</v>
      </c>
      <c r="AB479" s="4">
        <f t="shared" si="141"/>
        <v>3.3364996968119454E-2</v>
      </c>
      <c r="AC479" s="4">
        <f t="shared" si="141"/>
        <v>6.6761887951277021E-2</v>
      </c>
      <c r="AD479" s="4">
        <f t="shared" si="134"/>
        <v>-0.10324659877464137</v>
      </c>
      <c r="AE479" s="6" t="s">
        <v>32</v>
      </c>
      <c r="AF479" s="6" t="b">
        <f t="shared" si="135"/>
        <v>1</v>
      </c>
      <c r="AG479" s="6" t="b">
        <f t="shared" si="133"/>
        <v>1</v>
      </c>
      <c r="AJ479" t="str">
        <f>IF(R479=MIN(P479:R479),"W3","no")</f>
        <v>W3</v>
      </c>
      <c r="AK479" t="str">
        <f>IF(AB479&gt;AB478,"YES","NO")</f>
        <v>YES</v>
      </c>
    </row>
    <row r="480" spans="1:37" hidden="1" x14ac:dyDescent="0.25">
      <c r="A480" s="6">
        <v>479</v>
      </c>
      <c r="B480" s="6">
        <v>3</v>
      </c>
      <c r="C480" s="6">
        <v>4</v>
      </c>
      <c r="D480" s="6">
        <v>1</v>
      </c>
      <c r="E480" s="6">
        <v>3</v>
      </c>
      <c r="F480" s="6">
        <v>0.4</v>
      </c>
      <c r="G480" s="6">
        <v>200</v>
      </c>
      <c r="H480" s="6" t="b">
        <v>1</v>
      </c>
      <c r="I480" s="6">
        <v>0</v>
      </c>
      <c r="J480" s="6">
        <v>0</v>
      </c>
      <c r="K480" s="6">
        <v>0.2</v>
      </c>
      <c r="L480" s="6">
        <v>2</v>
      </c>
      <c r="M480" s="16" t="s">
        <v>24</v>
      </c>
      <c r="N480" s="6">
        <v>1844.6081592</v>
      </c>
      <c r="O480" s="6">
        <v>50</v>
      </c>
      <c r="P480" s="5">
        <v>1.0617812205366268</v>
      </c>
      <c r="Q480" s="5">
        <v>1.0407906024596552</v>
      </c>
      <c r="R480" s="5">
        <v>0.89742817700371746</v>
      </c>
      <c r="S480" s="6">
        <v>2</v>
      </c>
      <c r="T480" s="6">
        <v>2</v>
      </c>
      <c r="U480" s="42">
        <v>1.2332465370619563</v>
      </c>
      <c r="V480" s="42">
        <v>1.3526052012164842</v>
      </c>
      <c r="W480" s="6">
        <v>0.81086787592557552</v>
      </c>
      <c r="X480" s="42">
        <v>1.3818365594363995</v>
      </c>
      <c r="Y480" s="42">
        <v>1.39801722993942</v>
      </c>
      <c r="Z480" s="6">
        <v>1.4122073343211099</v>
      </c>
      <c r="AA480" s="3">
        <f t="shared" si="141"/>
        <v>2.1153991056538368E-2</v>
      </c>
      <c r="AB480" s="4">
        <f t="shared" si="141"/>
        <v>3.2483168125834627E-2</v>
      </c>
      <c r="AC480" s="4">
        <f t="shared" si="141"/>
        <v>4.2204945163578422E-2</v>
      </c>
      <c r="AD480" s="4">
        <f t="shared" si="134"/>
        <v>-6.8381215330854839E-2</v>
      </c>
      <c r="AE480" s="6" t="s">
        <v>32</v>
      </c>
      <c r="AF480" s="6" t="b">
        <f t="shared" si="135"/>
        <v>1</v>
      </c>
      <c r="AG480" s="6" t="b">
        <f t="shared" si="133"/>
        <v>1</v>
      </c>
      <c r="AH480" s="61" t="str">
        <f t="shared" ref="AH480" si="144">IF(AA481&gt;AA480,"BA","WLA")</f>
        <v>WLA</v>
      </c>
    </row>
    <row r="481" spans="1:37" hidden="1" x14ac:dyDescent="0.25">
      <c r="A481" s="6">
        <v>480</v>
      </c>
      <c r="B481" s="6">
        <v>3</v>
      </c>
      <c r="C481" s="6">
        <v>4</v>
      </c>
      <c r="D481" s="6">
        <v>1</v>
      </c>
      <c r="E481" s="6">
        <v>3</v>
      </c>
      <c r="F481" s="6">
        <v>0.4</v>
      </c>
      <c r="G481" s="6">
        <v>200</v>
      </c>
      <c r="H481" s="6" t="b">
        <v>1</v>
      </c>
      <c r="I481" s="6">
        <v>0</v>
      </c>
      <c r="J481" s="6">
        <v>0</v>
      </c>
      <c r="K481" s="6">
        <v>0.2</v>
      </c>
      <c r="L481" s="6">
        <v>2</v>
      </c>
      <c r="M481" s="16" t="s">
        <v>25</v>
      </c>
      <c r="N481" s="6">
        <v>103.99603020000001</v>
      </c>
      <c r="O481" s="6">
        <v>3</v>
      </c>
      <c r="P481" s="5">
        <v>1</v>
      </c>
      <c r="Q481" s="5">
        <v>1</v>
      </c>
      <c r="R481" s="5">
        <v>1</v>
      </c>
      <c r="S481" s="6">
        <v>2</v>
      </c>
      <c r="T481" s="6">
        <v>2</v>
      </c>
      <c r="U481" s="42">
        <v>1.2399385899165543</v>
      </c>
      <c r="V481" s="42">
        <v>1.3818365594363995</v>
      </c>
      <c r="W481" s="6">
        <v>0.80649155380130422</v>
      </c>
      <c r="X481" s="42">
        <v>1.3818365594363995</v>
      </c>
      <c r="Y481" s="42">
        <v>1.3818365594363999</v>
      </c>
      <c r="Z481" s="6">
        <v>1.3818365594363999</v>
      </c>
      <c r="AA481" s="3">
        <f t="shared" si="141"/>
        <v>0</v>
      </c>
      <c r="AB481" s="4">
        <f t="shared" si="141"/>
        <v>3.3306690738754696E-16</v>
      </c>
      <c r="AC481" s="4">
        <f t="shared" si="141"/>
        <v>3.3306690738754696E-16</v>
      </c>
      <c r="AD481" s="4">
        <f t="shared" si="134"/>
        <v>0</v>
      </c>
      <c r="AE481" s="6" t="s">
        <v>32</v>
      </c>
      <c r="AF481" s="6" t="b">
        <f t="shared" si="135"/>
        <v>1</v>
      </c>
      <c r="AG481" s="6" t="b">
        <f t="shared" si="133"/>
        <v>1</v>
      </c>
    </row>
    <row r="482" spans="1:37" hidden="1" x14ac:dyDescent="0.25">
      <c r="A482" s="6">
        <v>481</v>
      </c>
      <c r="B482" s="6">
        <v>3</v>
      </c>
      <c r="C482" s="6">
        <v>4</v>
      </c>
      <c r="D482" s="6">
        <v>1</v>
      </c>
      <c r="E482" s="6">
        <v>3</v>
      </c>
      <c r="F482" s="6">
        <v>0.4</v>
      </c>
      <c r="G482" s="6">
        <v>200</v>
      </c>
      <c r="H482" s="6" t="b">
        <v>1</v>
      </c>
      <c r="I482" s="6">
        <v>0</v>
      </c>
      <c r="J482" s="6">
        <v>1</v>
      </c>
      <c r="K482" s="6">
        <v>0.2</v>
      </c>
      <c r="L482" s="6">
        <v>1</v>
      </c>
      <c r="M482" s="16" t="s">
        <v>23</v>
      </c>
      <c r="N482" s="6">
        <v>3531.5341785999999</v>
      </c>
      <c r="O482" s="6">
        <v>102</v>
      </c>
      <c r="P482" s="5">
        <v>1.0608272743915637</v>
      </c>
      <c r="Q482" s="5">
        <v>1.0067918800899402</v>
      </c>
      <c r="R482" s="5">
        <v>0.93238084551849609</v>
      </c>
      <c r="S482" s="6">
        <v>3</v>
      </c>
      <c r="T482" s="6">
        <v>1</v>
      </c>
      <c r="U482" s="42">
        <v>1.1822769707827341</v>
      </c>
      <c r="V482" s="42">
        <v>1.1363794012126318</v>
      </c>
      <c r="W482" s="6">
        <v>0.84582549158336695</v>
      </c>
      <c r="X482" s="42">
        <v>1.189599218091532</v>
      </c>
      <c r="Y482" s="42">
        <v>1.1925374017313199</v>
      </c>
      <c r="Z482" s="6">
        <v>1.1925374017313199</v>
      </c>
      <c r="AA482" s="3">
        <f t="shared" si="141"/>
        <v>6.1552220255700618E-3</v>
      </c>
      <c r="AB482" s="4">
        <f t="shared" si="141"/>
        <v>8.6038651145782241E-3</v>
      </c>
      <c r="AC482" s="4">
        <f t="shared" si="141"/>
        <v>8.6038651145782241E-3</v>
      </c>
      <c r="AD482" s="4">
        <f t="shared" si="134"/>
        <v>-4.5079436321002607E-2</v>
      </c>
      <c r="AE482" s="6" t="s">
        <v>32</v>
      </c>
      <c r="AF482" s="6" t="b">
        <f t="shared" si="135"/>
        <v>1</v>
      </c>
      <c r="AG482" s="6" t="b">
        <f t="shared" si="133"/>
        <v>1</v>
      </c>
    </row>
    <row r="483" spans="1:37" hidden="1" x14ac:dyDescent="0.25">
      <c r="A483" s="6">
        <v>482</v>
      </c>
      <c r="B483" s="6">
        <v>3</v>
      </c>
      <c r="C483" s="6">
        <v>4</v>
      </c>
      <c r="D483" s="6">
        <v>1</v>
      </c>
      <c r="E483" s="6">
        <v>3</v>
      </c>
      <c r="F483" s="6">
        <v>0.4</v>
      </c>
      <c r="G483" s="6">
        <v>200</v>
      </c>
      <c r="H483" s="6" t="b">
        <v>1</v>
      </c>
      <c r="I483" s="6">
        <v>0</v>
      </c>
      <c r="J483" s="6">
        <v>1</v>
      </c>
      <c r="K483" s="6">
        <v>0.2</v>
      </c>
      <c r="L483" s="6">
        <v>2</v>
      </c>
      <c r="M483" s="16" t="s">
        <v>23</v>
      </c>
      <c r="N483" s="6">
        <v>4412.1930376</v>
      </c>
      <c r="O483" s="6">
        <v>128</v>
      </c>
      <c r="P483" s="5">
        <v>1.0423102996359517</v>
      </c>
      <c r="Q483" s="5">
        <v>1.0197096071303198</v>
      </c>
      <c r="R483" s="5">
        <v>0.93798009323372888</v>
      </c>
      <c r="S483" s="6">
        <v>3</v>
      </c>
      <c r="T483" s="6">
        <v>1</v>
      </c>
      <c r="U483" s="42">
        <v>1.1828271552382781</v>
      </c>
      <c r="V483" s="42">
        <v>1.1349025174316862</v>
      </c>
      <c r="W483" s="6">
        <v>0.84543206128756154</v>
      </c>
      <c r="X483" s="42">
        <v>1.1883425422253162</v>
      </c>
      <c r="Y483" s="42">
        <v>1.15538098289295</v>
      </c>
      <c r="Z483" s="6">
        <v>1.2052816978079099</v>
      </c>
      <c r="AA483" s="3">
        <f t="shared" si="141"/>
        <v>4.497021935573986E-2</v>
      </c>
      <c r="AB483" s="4">
        <f t="shared" si="141"/>
        <v>1.7724426630242651E-2</v>
      </c>
      <c r="AC483" s="4">
        <f t="shared" si="141"/>
        <v>5.839230820830088E-2</v>
      </c>
      <c r="AD483" s="4">
        <f t="shared" si="134"/>
        <v>-4.1346604510847519E-2</v>
      </c>
      <c r="AE483" s="6" t="s">
        <v>32</v>
      </c>
      <c r="AF483" s="6" t="b">
        <f t="shared" si="135"/>
        <v>1</v>
      </c>
      <c r="AG483" s="6" t="b">
        <f t="shared" si="133"/>
        <v>1</v>
      </c>
      <c r="AJ483" t="str">
        <f>IF(R483=MIN(P483:R483),"W3","no")</f>
        <v>W3</v>
      </c>
    </row>
    <row r="484" spans="1:37" hidden="1" x14ac:dyDescent="0.25">
      <c r="A484" s="6">
        <v>483</v>
      </c>
      <c r="B484" s="6">
        <v>3</v>
      </c>
      <c r="C484" s="6">
        <v>4</v>
      </c>
      <c r="D484" s="6">
        <v>1</v>
      </c>
      <c r="E484" s="6">
        <v>3</v>
      </c>
      <c r="F484" s="6">
        <v>0.4</v>
      </c>
      <c r="G484" s="6">
        <v>200</v>
      </c>
      <c r="H484" s="6" t="b">
        <v>1</v>
      </c>
      <c r="I484" s="6">
        <v>0</v>
      </c>
      <c r="J484" s="6">
        <v>1</v>
      </c>
      <c r="K484" s="6">
        <v>0.2</v>
      </c>
      <c r="L484" s="6">
        <v>2</v>
      </c>
      <c r="M484" s="16" t="s">
        <v>24</v>
      </c>
      <c r="N484" s="6">
        <v>1440.2186363999999</v>
      </c>
      <c r="O484" s="6">
        <v>39</v>
      </c>
      <c r="P484" s="5">
        <v>1.0091047481154676</v>
      </c>
      <c r="Q484" s="5">
        <v>0.9937577088682058</v>
      </c>
      <c r="R484" s="5">
        <v>0.99713754301632662</v>
      </c>
      <c r="S484" s="6">
        <v>2</v>
      </c>
      <c r="T484" s="6">
        <v>2</v>
      </c>
      <c r="U484" s="42">
        <v>1.1891759192652855</v>
      </c>
      <c r="V484" s="42">
        <v>1.1880614530396965</v>
      </c>
      <c r="W484" s="6">
        <v>0.84091847454986723</v>
      </c>
      <c r="X484" s="42">
        <v>1.1883425422253162</v>
      </c>
      <c r="Y484" s="42">
        <v>1.1947484698217701</v>
      </c>
      <c r="Z484" s="6">
        <v>1.2052816978079099</v>
      </c>
      <c r="AA484" s="3">
        <f t="shared" si="141"/>
        <v>2.3653885612251457E-4</v>
      </c>
      <c r="AB484" s="4">
        <f t="shared" si="141"/>
        <v>5.5970080322188531E-3</v>
      </c>
      <c r="AC484" s="4">
        <f t="shared" si="141"/>
        <v>1.4287319553207056E-2</v>
      </c>
      <c r="AD484" s="4">
        <f t="shared" si="134"/>
        <v>6.0698320769783836E-3</v>
      </c>
      <c r="AE484" s="6" t="s">
        <v>32</v>
      </c>
      <c r="AF484" s="6" t="b">
        <f t="shared" si="135"/>
        <v>1</v>
      </c>
      <c r="AG484" s="6" t="b">
        <f t="shared" si="133"/>
        <v>1</v>
      </c>
      <c r="AH484" s="61" t="str">
        <f t="shared" ref="AH484" si="145">IF(AA485&gt;AA484,"BA","WLA")</f>
        <v>BA</v>
      </c>
    </row>
    <row r="485" spans="1:37" hidden="1" x14ac:dyDescent="0.25">
      <c r="A485" s="6">
        <v>484</v>
      </c>
      <c r="B485" s="6">
        <v>3</v>
      </c>
      <c r="C485" s="6">
        <v>4</v>
      </c>
      <c r="D485" s="6">
        <v>1</v>
      </c>
      <c r="E485" s="6">
        <v>3</v>
      </c>
      <c r="F485" s="6">
        <v>0.4</v>
      </c>
      <c r="G485" s="6">
        <v>200</v>
      </c>
      <c r="H485" s="6" t="b">
        <v>1</v>
      </c>
      <c r="I485" s="6">
        <v>0</v>
      </c>
      <c r="J485" s="6">
        <v>1</v>
      </c>
      <c r="K485" s="6">
        <v>0.2</v>
      </c>
      <c r="L485" s="6">
        <v>2</v>
      </c>
      <c r="M485" s="16" t="s">
        <v>25</v>
      </c>
      <c r="N485" s="6">
        <v>104.847589</v>
      </c>
      <c r="O485" s="6">
        <v>3</v>
      </c>
      <c r="P485" s="5">
        <v>1</v>
      </c>
      <c r="Q485" s="5">
        <v>1</v>
      </c>
      <c r="R485" s="5">
        <v>1</v>
      </c>
      <c r="S485" s="6">
        <v>3</v>
      </c>
      <c r="T485" s="6">
        <v>1</v>
      </c>
      <c r="U485" s="42">
        <v>1.1894128450837507</v>
      </c>
      <c r="V485" s="42">
        <v>1.1474058813564778</v>
      </c>
      <c r="W485" s="6">
        <v>0.84075096728048748</v>
      </c>
      <c r="X485" s="42">
        <v>1.1883425422253162</v>
      </c>
      <c r="Y485" s="42">
        <v>1.18834254222532</v>
      </c>
      <c r="Z485" s="6">
        <v>1.18834254222532</v>
      </c>
      <c r="AA485" s="3">
        <f t="shared" si="141"/>
        <v>3.4448536019066944E-2</v>
      </c>
      <c r="AB485" s="4">
        <f t="shared" si="141"/>
        <v>3.4448536019070053E-2</v>
      </c>
      <c r="AC485" s="4">
        <f t="shared" si="141"/>
        <v>3.4448536019070053E-2</v>
      </c>
      <c r="AD485" s="4">
        <f t="shared" si="134"/>
        <v>0</v>
      </c>
      <c r="AE485" s="6" t="s">
        <v>32</v>
      </c>
      <c r="AF485" s="6" t="b">
        <f t="shared" si="135"/>
        <v>1</v>
      </c>
      <c r="AG485" s="6" t="b">
        <f t="shared" si="133"/>
        <v>1</v>
      </c>
    </row>
    <row r="486" spans="1:37" hidden="1" x14ac:dyDescent="0.25">
      <c r="A486" s="6">
        <v>485</v>
      </c>
      <c r="B486" s="6">
        <v>3</v>
      </c>
      <c r="C486" s="6">
        <v>4</v>
      </c>
      <c r="D486" s="6">
        <v>1</v>
      </c>
      <c r="E486" s="6">
        <v>3</v>
      </c>
      <c r="F486" s="6">
        <v>0.4</v>
      </c>
      <c r="G486" s="6">
        <v>200</v>
      </c>
      <c r="H486" s="6" t="b">
        <v>1</v>
      </c>
      <c r="I486" s="6">
        <v>0.5</v>
      </c>
      <c r="J486" s="6">
        <v>0</v>
      </c>
      <c r="K486" s="6">
        <v>-0.2</v>
      </c>
      <c r="L486" s="6">
        <v>1</v>
      </c>
      <c r="M486" s="16" t="s">
        <v>23</v>
      </c>
      <c r="N486" s="6">
        <v>3121.5244561</v>
      </c>
      <c r="O486" s="6">
        <v>90</v>
      </c>
      <c r="P486" s="5">
        <v>0.99364552588743671</v>
      </c>
      <c r="Q486" s="5">
        <v>1.0144099345911148</v>
      </c>
      <c r="R486" s="5">
        <v>0.99194453952144845</v>
      </c>
      <c r="S486" s="6">
        <v>2</v>
      </c>
      <c r="T486" s="6">
        <v>2</v>
      </c>
      <c r="U486" s="42">
        <v>1.2054916901661428</v>
      </c>
      <c r="V486" s="42">
        <v>1.2634420957553758</v>
      </c>
      <c r="W486" s="6">
        <v>0.8295370330277253</v>
      </c>
      <c r="X486" s="42">
        <v>1.2056509017896428</v>
      </c>
      <c r="Y486" s="42">
        <v>1.2132664800092601</v>
      </c>
      <c r="Z486" s="6">
        <v>1.2132664800092601</v>
      </c>
      <c r="AA486" s="3">
        <f t="shared" si="141"/>
        <v>1.3205449708841854E-4</v>
      </c>
      <c r="AB486" s="4">
        <f t="shared" si="141"/>
        <v>6.4081469085488507E-3</v>
      </c>
      <c r="AC486" s="4">
        <f t="shared" si="141"/>
        <v>6.4081469085488507E-3</v>
      </c>
      <c r="AD486" s="4">
        <f t="shared" si="134"/>
        <v>-9.6066230607432246E-3</v>
      </c>
      <c r="AE486" s="6" t="s">
        <v>32</v>
      </c>
      <c r="AF486" s="6" t="b">
        <f t="shared" si="135"/>
        <v>1</v>
      </c>
      <c r="AG486" s="6" t="b">
        <f t="shared" si="133"/>
        <v>1</v>
      </c>
    </row>
    <row r="487" spans="1:37" hidden="1" x14ac:dyDescent="0.25">
      <c r="A487" s="6">
        <v>486</v>
      </c>
      <c r="B487" s="6">
        <v>3</v>
      </c>
      <c r="C487" s="6">
        <v>4</v>
      </c>
      <c r="D487" s="6">
        <v>1</v>
      </c>
      <c r="E487" s="6">
        <v>3</v>
      </c>
      <c r="F487" s="6">
        <v>0.4</v>
      </c>
      <c r="G487" s="6">
        <v>200</v>
      </c>
      <c r="H487" s="6" t="b">
        <v>1</v>
      </c>
      <c r="I487" s="6">
        <v>0.5</v>
      </c>
      <c r="J487" s="6">
        <v>0</v>
      </c>
      <c r="K487" s="6">
        <v>-0.2</v>
      </c>
      <c r="L487" s="6">
        <v>2</v>
      </c>
      <c r="M487" s="16" t="s">
        <v>23</v>
      </c>
      <c r="N487" s="6">
        <v>4688.4216841999996</v>
      </c>
      <c r="O487" s="6">
        <v>136</v>
      </c>
      <c r="P487" s="5">
        <v>1.0248873619354746</v>
      </c>
      <c r="Q487" s="5">
        <v>1.0418048965803377</v>
      </c>
      <c r="R487" s="5">
        <v>0.93330774148418771</v>
      </c>
      <c r="S487" s="6">
        <v>3</v>
      </c>
      <c r="T487" s="6">
        <v>1</v>
      </c>
      <c r="U487" s="42">
        <v>1.2163717559536025</v>
      </c>
      <c r="V487" s="42">
        <v>1.2340869682321531</v>
      </c>
      <c r="W487" s="6">
        <v>0.82211708312482734</v>
      </c>
      <c r="X487" s="42">
        <v>1.2652886369124352</v>
      </c>
      <c r="Y487" s="42">
        <v>1.2611028477197801</v>
      </c>
      <c r="Z487" s="6">
        <v>1.2953203780148099</v>
      </c>
      <c r="AA487" s="3">
        <f t="shared" si="141"/>
        <v>2.4659724089849178E-2</v>
      </c>
      <c r="AB487" s="4">
        <f t="shared" si="141"/>
        <v>2.1422423663918333E-2</v>
      </c>
      <c r="AC487" s="4">
        <f t="shared" si="141"/>
        <v>4.7272791212087828E-2</v>
      </c>
      <c r="AD487" s="4">
        <f t="shared" si="134"/>
        <v>-4.4461505677208191E-2</v>
      </c>
      <c r="AE487" s="6" t="s">
        <v>32</v>
      </c>
      <c r="AF487" s="6" t="b">
        <f t="shared" si="135"/>
        <v>1</v>
      </c>
      <c r="AG487" s="6" t="b">
        <f t="shared" si="133"/>
        <v>1</v>
      </c>
      <c r="AJ487" t="str">
        <f>IF(R487=MIN(P487:R487),"W3","no")</f>
        <v>W3</v>
      </c>
      <c r="AK487" t="str">
        <f>IF(AB487&gt;AB486,"YES","NO")</f>
        <v>YES</v>
      </c>
    </row>
    <row r="488" spans="1:37" hidden="1" x14ac:dyDescent="0.25">
      <c r="A488" s="6">
        <v>487</v>
      </c>
      <c r="B488" s="6">
        <v>3</v>
      </c>
      <c r="C488" s="6">
        <v>4</v>
      </c>
      <c r="D488" s="6">
        <v>1</v>
      </c>
      <c r="E488" s="6">
        <v>3</v>
      </c>
      <c r="F488" s="6">
        <v>0.4</v>
      </c>
      <c r="G488" s="6">
        <v>200</v>
      </c>
      <c r="H488" s="6" t="b">
        <v>1</v>
      </c>
      <c r="I488" s="6">
        <v>0.5</v>
      </c>
      <c r="J488" s="6">
        <v>0</v>
      </c>
      <c r="K488" s="6">
        <v>-0.2</v>
      </c>
      <c r="L488" s="6">
        <v>2</v>
      </c>
      <c r="M488" s="16" t="s">
        <v>24</v>
      </c>
      <c r="N488" s="6">
        <v>1407.7965045000001</v>
      </c>
      <c r="O488" s="6">
        <v>38</v>
      </c>
      <c r="P488" s="5">
        <v>0.98711508033804152</v>
      </c>
      <c r="Q488" s="5">
        <v>1.0355320213788084</v>
      </c>
      <c r="R488" s="5">
        <v>0.97735289828314997</v>
      </c>
      <c r="S488" s="6">
        <v>2</v>
      </c>
      <c r="T488" s="6">
        <v>2</v>
      </c>
      <c r="U488" s="42">
        <v>1.2058583690573683</v>
      </c>
      <c r="V488" s="42">
        <v>1.262383486651236</v>
      </c>
      <c r="W488" s="6">
        <v>0.82928478638972347</v>
      </c>
      <c r="X488" s="42">
        <v>1.2652886369124352</v>
      </c>
      <c r="Y488" s="42">
        <v>1.2810099299331601</v>
      </c>
      <c r="Z488" s="6">
        <v>1.2953203780148099</v>
      </c>
      <c r="AA488" s="3">
        <f t="shared" si="141"/>
        <v>2.2960375810284761E-3</v>
      </c>
      <c r="AB488" s="4">
        <f t="shared" si="141"/>
        <v>1.4540436296927028E-2</v>
      </c>
      <c r="AC488" s="4">
        <f t="shared" si="141"/>
        <v>2.5427602253932369E-2</v>
      </c>
      <c r="AD488" s="4">
        <f t="shared" si="134"/>
        <v>-2.3688014252538969E-2</v>
      </c>
      <c r="AE488" s="6" t="s">
        <v>32</v>
      </c>
      <c r="AF488" s="6" t="b">
        <f t="shared" si="135"/>
        <v>1</v>
      </c>
      <c r="AG488" s="6" t="b">
        <f t="shared" si="133"/>
        <v>1</v>
      </c>
      <c r="AH488" s="61" t="str">
        <f t="shared" ref="AH488" si="146">IF(AA489&gt;AA488,"BA","WLA")</f>
        <v>BA</v>
      </c>
    </row>
    <row r="489" spans="1:37" hidden="1" x14ac:dyDescent="0.25">
      <c r="A489" s="6">
        <v>488</v>
      </c>
      <c r="B489" s="6">
        <v>3</v>
      </c>
      <c r="C489" s="6">
        <v>4</v>
      </c>
      <c r="D489" s="6">
        <v>1</v>
      </c>
      <c r="E489" s="6">
        <v>3</v>
      </c>
      <c r="F489" s="6">
        <v>0.4</v>
      </c>
      <c r="G489" s="6">
        <v>200</v>
      </c>
      <c r="H489" s="6" t="b">
        <v>1</v>
      </c>
      <c r="I489" s="6">
        <v>0.5</v>
      </c>
      <c r="J489" s="6">
        <v>0</v>
      </c>
      <c r="K489" s="6">
        <v>-0.2</v>
      </c>
      <c r="L489" s="6">
        <v>2</v>
      </c>
      <c r="M489" s="16" t="s">
        <v>25</v>
      </c>
      <c r="N489" s="6">
        <v>103.25972710000001</v>
      </c>
      <c r="O489" s="6">
        <v>3</v>
      </c>
      <c r="P489" s="5">
        <v>1</v>
      </c>
      <c r="Q489" s="5">
        <v>1</v>
      </c>
      <c r="R489" s="5">
        <v>1</v>
      </c>
      <c r="S489" s="6">
        <v>3</v>
      </c>
      <c r="T489" s="6">
        <v>1</v>
      </c>
      <c r="U489" s="42">
        <v>1.2199600690457688</v>
      </c>
      <c r="V489" s="42">
        <v>1.2450217643631527</v>
      </c>
      <c r="W489" s="6">
        <v>0.81969896013250854</v>
      </c>
      <c r="X489" s="42">
        <v>1.2652886369124352</v>
      </c>
      <c r="Y489" s="42">
        <v>1.2652886369124401</v>
      </c>
      <c r="Z489" s="6">
        <v>1.2652886369124401</v>
      </c>
      <c r="AA489" s="3">
        <f t="shared" si="141"/>
        <v>1.6017588365242807E-2</v>
      </c>
      <c r="AB489" s="4">
        <f t="shared" si="141"/>
        <v>1.6017588365246582E-2</v>
      </c>
      <c r="AC489" s="4">
        <f t="shared" si="141"/>
        <v>1.6017588365246582E-2</v>
      </c>
      <c r="AD489" s="4">
        <f t="shared" si="134"/>
        <v>0</v>
      </c>
      <c r="AE489" s="6" t="s">
        <v>32</v>
      </c>
      <c r="AF489" s="6" t="b">
        <f t="shared" si="135"/>
        <v>1</v>
      </c>
      <c r="AG489" s="6" t="b">
        <f t="shared" si="133"/>
        <v>1</v>
      </c>
    </row>
    <row r="490" spans="1:37" hidden="1" x14ac:dyDescent="0.25">
      <c r="A490" s="6">
        <v>489</v>
      </c>
      <c r="B490" s="6">
        <v>3</v>
      </c>
      <c r="C490" s="6">
        <v>4</v>
      </c>
      <c r="D490" s="6">
        <v>1</v>
      </c>
      <c r="E490" s="6">
        <v>3</v>
      </c>
      <c r="F490" s="6">
        <v>0.4</v>
      </c>
      <c r="G490" s="6">
        <v>200</v>
      </c>
      <c r="H490" s="6" t="b">
        <v>1</v>
      </c>
      <c r="I490" s="6">
        <v>0.5</v>
      </c>
      <c r="J490" s="6">
        <v>1</v>
      </c>
      <c r="K490" s="6">
        <v>-0.2</v>
      </c>
      <c r="L490" s="6">
        <v>1</v>
      </c>
      <c r="M490" s="16" t="s">
        <v>23</v>
      </c>
      <c r="N490" s="6">
        <v>3518.9552821000002</v>
      </c>
      <c r="O490" s="6">
        <v>102</v>
      </c>
      <c r="P490" s="5">
        <v>1.0204722857910296</v>
      </c>
      <c r="Q490" s="5">
        <v>0.96028217820356443</v>
      </c>
      <c r="R490" s="5">
        <v>1.0192455360054058</v>
      </c>
      <c r="S490" s="6">
        <v>2</v>
      </c>
      <c r="T490" s="6">
        <v>2</v>
      </c>
      <c r="U490" s="42">
        <v>1.1423158886117801</v>
      </c>
      <c r="V490" s="42">
        <v>1.1071044726661485</v>
      </c>
      <c r="W490" s="6">
        <v>0.8754145941323358</v>
      </c>
      <c r="X490" s="42">
        <v>1.1435852721674493</v>
      </c>
      <c r="Y490" s="42">
        <v>1.1441578356027899</v>
      </c>
      <c r="Z490" s="6">
        <v>1.1441578356027899</v>
      </c>
      <c r="AA490" s="3">
        <f t="shared" si="141"/>
        <v>1.1100034134431391E-3</v>
      </c>
      <c r="AB490" s="4">
        <f t="shared" si="141"/>
        <v>1.609871412574293E-3</v>
      </c>
      <c r="AC490" s="4">
        <f t="shared" si="141"/>
        <v>1.609871412574293E-3</v>
      </c>
      <c r="AD490" s="4">
        <f t="shared" si="134"/>
        <v>2.6478547864290308E-2</v>
      </c>
      <c r="AE490" s="6" t="s">
        <v>32</v>
      </c>
      <c r="AF490" s="6" t="b">
        <f t="shared" si="135"/>
        <v>1</v>
      </c>
      <c r="AG490" s="6" t="b">
        <f t="shared" si="133"/>
        <v>1</v>
      </c>
    </row>
    <row r="491" spans="1:37" hidden="1" x14ac:dyDescent="0.25">
      <c r="A491" s="6">
        <v>490</v>
      </c>
      <c r="B491" s="6">
        <v>3</v>
      </c>
      <c r="C491" s="6">
        <v>4</v>
      </c>
      <c r="D491" s="6">
        <v>1</v>
      </c>
      <c r="E491" s="6">
        <v>3</v>
      </c>
      <c r="F491" s="6">
        <v>0.4</v>
      </c>
      <c r="G491" s="6">
        <v>200</v>
      </c>
      <c r="H491" s="6" t="b">
        <v>1</v>
      </c>
      <c r="I491" s="6">
        <v>0.5</v>
      </c>
      <c r="J491" s="6">
        <v>1</v>
      </c>
      <c r="K491" s="6">
        <v>-0.2</v>
      </c>
      <c r="L491" s="6">
        <v>2</v>
      </c>
      <c r="M491" s="16" t="s">
        <v>23</v>
      </c>
      <c r="N491" s="6">
        <v>4514.3367409000002</v>
      </c>
      <c r="O491" s="6">
        <v>131</v>
      </c>
      <c r="P491" s="5">
        <v>1.039119219453321</v>
      </c>
      <c r="Q491" s="5">
        <v>0.9898073225740619</v>
      </c>
      <c r="R491" s="5">
        <v>0.97107345797261702</v>
      </c>
      <c r="S491" s="6">
        <v>3</v>
      </c>
      <c r="T491" s="6">
        <v>1</v>
      </c>
      <c r="U491" s="42">
        <v>1.150565992401356</v>
      </c>
      <c r="V491" s="42">
        <v>1.0738902873756337</v>
      </c>
      <c r="W491" s="6">
        <v>0.86913745635127937</v>
      </c>
      <c r="X491" s="42">
        <v>1.1068804367753824</v>
      </c>
      <c r="Y491" s="42">
        <v>1.0835846148905901</v>
      </c>
      <c r="Z491" s="6">
        <v>1.1168784339100499</v>
      </c>
      <c r="AA491" s="3">
        <f t="shared" si="141"/>
        <v>2.980461873177298E-2</v>
      </c>
      <c r="AB491" s="4">
        <f t="shared" si="141"/>
        <v>8.9465348453061644E-3</v>
      </c>
      <c r="AC491" s="4">
        <f t="shared" si="141"/>
        <v>3.848954839598806E-2</v>
      </c>
      <c r="AD491" s="4">
        <f t="shared" si="134"/>
        <v>-2.6079479635547353E-2</v>
      </c>
      <c r="AE491" s="6" t="s">
        <v>32</v>
      </c>
      <c r="AF491" s="6" t="b">
        <f t="shared" si="135"/>
        <v>1</v>
      </c>
      <c r="AG491" s="6" t="b">
        <f t="shared" si="133"/>
        <v>1</v>
      </c>
      <c r="AJ491" t="str">
        <f>IF(R491=MIN(P491:R491),"W3","no")</f>
        <v>W3</v>
      </c>
    </row>
    <row r="492" spans="1:37" hidden="1" x14ac:dyDescent="0.25">
      <c r="A492" s="6">
        <v>491</v>
      </c>
      <c r="B492" s="6">
        <v>3</v>
      </c>
      <c r="C492" s="6">
        <v>4</v>
      </c>
      <c r="D492" s="6">
        <v>1</v>
      </c>
      <c r="E492" s="6">
        <v>3</v>
      </c>
      <c r="F492" s="6">
        <v>0.4</v>
      </c>
      <c r="G492" s="6">
        <v>200</v>
      </c>
      <c r="H492" s="6" t="b">
        <v>1</v>
      </c>
      <c r="I492" s="6">
        <v>0.5</v>
      </c>
      <c r="J492" s="6">
        <v>1</v>
      </c>
      <c r="K492" s="6">
        <v>-0.2</v>
      </c>
      <c r="L492" s="6">
        <v>2</v>
      </c>
      <c r="M492" s="16" t="s">
        <v>24</v>
      </c>
      <c r="N492" s="6">
        <v>1407.4706474</v>
      </c>
      <c r="O492" s="6">
        <v>38</v>
      </c>
      <c r="P492" s="5">
        <v>1.0068171105758021</v>
      </c>
      <c r="Q492" s="5">
        <v>0.98139196856931576</v>
      </c>
      <c r="R492" s="5">
        <v>1.0117909208548821</v>
      </c>
      <c r="S492" s="6">
        <v>2</v>
      </c>
      <c r="T492" s="6">
        <v>2</v>
      </c>
      <c r="U492" s="42">
        <v>1.1426868816586175</v>
      </c>
      <c r="V492" s="42">
        <v>1.10605101721354</v>
      </c>
      <c r="W492" s="6">
        <v>0.87513037565329654</v>
      </c>
      <c r="X492" s="42">
        <v>1.1068804367753824</v>
      </c>
      <c r="Y492" s="42">
        <v>1.1093282185558599</v>
      </c>
      <c r="Z492" s="6">
        <v>1.1168784339100499</v>
      </c>
      <c r="AA492" s="3">
        <f t="shared" si="141"/>
        <v>7.4933076264194209E-4</v>
      </c>
      <c r="AB492" s="4">
        <f t="shared" si="141"/>
        <v>2.9542215617540668E-3</v>
      </c>
      <c r="AC492" s="4">
        <f t="shared" si="141"/>
        <v>9.6943555966109152E-3</v>
      </c>
      <c r="AD492" s="4">
        <f t="shared" si="134"/>
        <v>1.2405354287122824E-2</v>
      </c>
      <c r="AE492" s="6" t="s">
        <v>32</v>
      </c>
      <c r="AF492" s="6" t="b">
        <f t="shared" si="135"/>
        <v>1</v>
      </c>
      <c r="AG492" s="6" t="b">
        <f t="shared" si="133"/>
        <v>1</v>
      </c>
      <c r="AH492" s="61" t="str">
        <f t="shared" ref="AH492" si="147">IF(AA493&gt;AA492,"BA","WLA")</f>
        <v>BA</v>
      </c>
    </row>
    <row r="493" spans="1:37" hidden="1" x14ac:dyDescent="0.25">
      <c r="A493" s="6">
        <v>492</v>
      </c>
      <c r="B493" s="6">
        <v>3</v>
      </c>
      <c r="C493" s="6">
        <v>4</v>
      </c>
      <c r="D493" s="6">
        <v>1</v>
      </c>
      <c r="E493" s="6">
        <v>3</v>
      </c>
      <c r="F493" s="6">
        <v>0.4</v>
      </c>
      <c r="G493" s="6">
        <v>200</v>
      </c>
      <c r="H493" s="6" t="b">
        <v>1</v>
      </c>
      <c r="I493" s="6">
        <v>0.5</v>
      </c>
      <c r="J493" s="6">
        <v>1</v>
      </c>
      <c r="K493" s="6">
        <v>-0.2</v>
      </c>
      <c r="L493" s="6">
        <v>2</v>
      </c>
      <c r="M493" s="16" t="s">
        <v>25</v>
      </c>
      <c r="N493" s="6">
        <v>103.0527543</v>
      </c>
      <c r="O493" s="6">
        <v>3</v>
      </c>
      <c r="P493" s="5">
        <v>1</v>
      </c>
      <c r="Q493" s="5">
        <v>1</v>
      </c>
      <c r="R493" s="5">
        <v>1</v>
      </c>
      <c r="S493" s="6">
        <v>3</v>
      </c>
      <c r="T493" s="6">
        <v>1</v>
      </c>
      <c r="U493" s="42">
        <v>1.1539715866354499</v>
      </c>
      <c r="V493" s="42">
        <v>1.07879060870707</v>
      </c>
      <c r="W493" s="6">
        <v>0.86657246294566614</v>
      </c>
      <c r="X493" s="42">
        <v>1.1068804367753824</v>
      </c>
      <c r="Y493" s="42">
        <v>1.10688043677538</v>
      </c>
      <c r="Z493" s="6">
        <v>1.10688043677538</v>
      </c>
      <c r="AA493" s="3">
        <f t="shared" si="141"/>
        <v>2.5377472701699433E-2</v>
      </c>
      <c r="AB493" s="4">
        <f t="shared" si="141"/>
        <v>2.5377472701697212E-2</v>
      </c>
      <c r="AC493" s="4">
        <f t="shared" si="141"/>
        <v>2.5377472701697212E-2</v>
      </c>
      <c r="AD493" s="4">
        <f t="shared" si="134"/>
        <v>0</v>
      </c>
      <c r="AE493" s="6" t="s">
        <v>32</v>
      </c>
      <c r="AF493" s="6" t="b">
        <f t="shared" si="135"/>
        <v>1</v>
      </c>
      <c r="AG493" s="6" t="b">
        <f t="shared" si="133"/>
        <v>1</v>
      </c>
    </row>
    <row r="494" spans="1:37" hidden="1" x14ac:dyDescent="0.25">
      <c r="A494" s="6">
        <v>493</v>
      </c>
      <c r="B494" s="6">
        <v>3</v>
      </c>
      <c r="C494" s="6">
        <v>4</v>
      </c>
      <c r="D494" s="6">
        <v>1</v>
      </c>
      <c r="E494" s="6">
        <v>3</v>
      </c>
      <c r="F494" s="6">
        <v>0.4</v>
      </c>
      <c r="G494" s="6">
        <v>200</v>
      </c>
      <c r="H494" s="6" t="b">
        <v>1</v>
      </c>
      <c r="I494" s="6">
        <v>1</v>
      </c>
      <c r="J494" s="6">
        <v>0</v>
      </c>
      <c r="K494" s="6">
        <v>-0.2</v>
      </c>
      <c r="L494" s="6">
        <v>1</v>
      </c>
      <c r="M494" s="16" t="s">
        <v>23</v>
      </c>
      <c r="N494" s="6">
        <v>3765.6345861</v>
      </c>
      <c r="O494" s="6">
        <v>108</v>
      </c>
      <c r="P494" s="5">
        <v>0.79157303276524926</v>
      </c>
      <c r="Q494" s="5">
        <v>1.0847536638182684</v>
      </c>
      <c r="R494" s="5">
        <v>1.1236733034164825</v>
      </c>
      <c r="S494" s="6">
        <v>1</v>
      </c>
      <c r="T494" s="6">
        <v>3</v>
      </c>
      <c r="U494" s="42">
        <v>1.1918028525667241</v>
      </c>
      <c r="V494" s="42">
        <v>1.2568840282721554</v>
      </c>
      <c r="W494" s="6">
        <v>0.83906494924588559</v>
      </c>
      <c r="X494" s="42">
        <v>1.210727610207573</v>
      </c>
      <c r="Y494" s="42">
        <v>1.22049444361701</v>
      </c>
      <c r="Z494" s="6">
        <v>1.22049444361701</v>
      </c>
      <c r="AA494" s="3">
        <f t="shared" si="141"/>
        <v>1.5630896232393998E-2</v>
      </c>
      <c r="AB494" s="4">
        <f t="shared" si="141"/>
        <v>2.3508170152136465E-2</v>
      </c>
      <c r="AC494" s="4">
        <f t="shared" si="141"/>
        <v>2.3508170152136465E-2</v>
      </c>
      <c r="AD494" s="4">
        <f t="shared" si="134"/>
        <v>-0.13895131148983389</v>
      </c>
      <c r="AE494" s="6" t="s">
        <v>32</v>
      </c>
      <c r="AF494" s="6" t="b">
        <f t="shared" si="135"/>
        <v>1</v>
      </c>
      <c r="AG494" s="6" t="b">
        <f t="shared" si="133"/>
        <v>1</v>
      </c>
    </row>
    <row r="495" spans="1:37" hidden="1" x14ac:dyDescent="0.25">
      <c r="A495" s="6">
        <v>494</v>
      </c>
      <c r="B495" s="6">
        <v>3</v>
      </c>
      <c r="C495" s="6">
        <v>4</v>
      </c>
      <c r="D495" s="6">
        <v>1</v>
      </c>
      <c r="E495" s="6">
        <v>3</v>
      </c>
      <c r="F495" s="6">
        <v>0.4</v>
      </c>
      <c r="G495" s="6">
        <v>200</v>
      </c>
      <c r="H495" s="6" t="b">
        <v>1</v>
      </c>
      <c r="I495" s="6">
        <v>1</v>
      </c>
      <c r="J495" s="6">
        <v>0</v>
      </c>
      <c r="K495" s="6">
        <v>-0.2</v>
      </c>
      <c r="L495" s="6">
        <v>2</v>
      </c>
      <c r="M495" s="16" t="s">
        <v>23</v>
      </c>
      <c r="N495" s="6">
        <v>4609.8659890999998</v>
      </c>
      <c r="O495" s="6">
        <v>132</v>
      </c>
      <c r="P495" s="5">
        <v>0.92444725455853027</v>
      </c>
      <c r="Q495" s="5">
        <v>1.0414935235059251</v>
      </c>
      <c r="R495" s="5">
        <v>1.0340592219355447</v>
      </c>
      <c r="S495" s="6">
        <v>3</v>
      </c>
      <c r="T495" s="6">
        <v>1</v>
      </c>
      <c r="U495" s="42">
        <v>1.2124144715011855</v>
      </c>
      <c r="V495" s="42">
        <v>1.2028038967065764</v>
      </c>
      <c r="W495" s="6">
        <v>0.82480044861376611</v>
      </c>
      <c r="X495" s="42">
        <v>1.2693916672973238</v>
      </c>
      <c r="Y495" s="42">
        <v>1.2857559488004799</v>
      </c>
      <c r="Z495" s="6">
        <v>1.3022952787744599</v>
      </c>
      <c r="AA495" s="3">
        <f t="shared" si="141"/>
        <v>5.2456442173218432E-2</v>
      </c>
      <c r="AB495" s="4">
        <f t="shared" si="141"/>
        <v>6.4516172117493942E-2</v>
      </c>
      <c r="AC495" s="4">
        <f t="shared" si="141"/>
        <v>7.6396945984102071E-2</v>
      </c>
      <c r="AD495" s="4">
        <f t="shared" si="134"/>
        <v>-5.0368496960979815E-2</v>
      </c>
      <c r="AE495" s="6" t="s">
        <v>32</v>
      </c>
      <c r="AF495" s="6" t="b">
        <f t="shared" si="135"/>
        <v>1</v>
      </c>
      <c r="AG495" s="6" t="b">
        <f t="shared" si="133"/>
        <v>1</v>
      </c>
      <c r="AJ495" t="str">
        <f>IF(R495=MIN(P495:R495),"W3","no")</f>
        <v>no</v>
      </c>
      <c r="AK495" t="str">
        <f>IF(AB495&gt;AB494,"YES","NO")</f>
        <v>YES</v>
      </c>
    </row>
    <row r="496" spans="1:37" hidden="1" x14ac:dyDescent="0.25">
      <c r="A496" s="6">
        <v>495</v>
      </c>
      <c r="B496" s="6">
        <v>3</v>
      </c>
      <c r="C496" s="6">
        <v>4</v>
      </c>
      <c r="D496" s="6">
        <v>1</v>
      </c>
      <c r="E496" s="6">
        <v>3</v>
      </c>
      <c r="F496" s="6">
        <v>0.4</v>
      </c>
      <c r="G496" s="6">
        <v>200</v>
      </c>
      <c r="H496" s="6" t="b">
        <v>1</v>
      </c>
      <c r="I496" s="6">
        <v>1</v>
      </c>
      <c r="J496" s="6">
        <v>0</v>
      </c>
      <c r="K496" s="6">
        <v>-0.2</v>
      </c>
      <c r="L496" s="6">
        <v>2</v>
      </c>
      <c r="M496" s="16" t="s">
        <v>24</v>
      </c>
      <c r="N496" s="6">
        <v>1909.5025453000001</v>
      </c>
      <c r="O496" s="6">
        <v>50</v>
      </c>
      <c r="P496" s="5">
        <v>0.87709264055014613</v>
      </c>
      <c r="Q496" s="5">
        <v>1.0509383214133388</v>
      </c>
      <c r="R496" s="5">
        <v>1.0719690380365152</v>
      </c>
      <c r="S496" s="6">
        <v>2</v>
      </c>
      <c r="T496" s="6">
        <v>2</v>
      </c>
      <c r="U496" s="42">
        <v>1.1935848184310427</v>
      </c>
      <c r="V496" s="42">
        <v>1.2260332996589798</v>
      </c>
      <c r="W496" s="6">
        <v>0.83781226483300253</v>
      </c>
      <c r="X496" s="42">
        <v>1.2693916672973238</v>
      </c>
      <c r="Y496" s="42">
        <v>1.28630304737962</v>
      </c>
      <c r="Z496" s="6">
        <v>1.3022952787744599</v>
      </c>
      <c r="AA496" s="3">
        <f t="shared" si="141"/>
        <v>3.4156808143115391E-2</v>
      </c>
      <c r="AB496" s="4">
        <f t="shared" si="141"/>
        <v>4.685501433228989E-2</v>
      </c>
      <c r="AC496" s="4">
        <f t="shared" si="141"/>
        <v>5.8559667963510864E-2</v>
      </c>
      <c r="AD496" s="4">
        <f t="shared" si="134"/>
        <v>-8.1938239633235946E-2</v>
      </c>
      <c r="AE496" s="6" t="s">
        <v>32</v>
      </c>
      <c r="AF496" s="6" t="b">
        <f t="shared" si="135"/>
        <v>1</v>
      </c>
      <c r="AG496" s="6" t="b">
        <f t="shared" si="133"/>
        <v>1</v>
      </c>
      <c r="AH496" s="61" t="str">
        <f t="shared" ref="AH496" si="148">IF(AA497&gt;AA496,"BA","WLA")</f>
        <v>BA</v>
      </c>
    </row>
    <row r="497" spans="1:37" hidden="1" x14ac:dyDescent="0.25">
      <c r="A497" s="6">
        <v>496</v>
      </c>
      <c r="B497" s="6">
        <v>3</v>
      </c>
      <c r="C497" s="6">
        <v>4</v>
      </c>
      <c r="D497" s="6">
        <v>1</v>
      </c>
      <c r="E497" s="6">
        <v>3</v>
      </c>
      <c r="F497" s="6">
        <v>0.4</v>
      </c>
      <c r="G497" s="6">
        <v>200</v>
      </c>
      <c r="H497" s="6" t="b">
        <v>1</v>
      </c>
      <c r="I497" s="6">
        <v>1</v>
      </c>
      <c r="J497" s="6">
        <v>0</v>
      </c>
      <c r="K497" s="6">
        <v>-0.2</v>
      </c>
      <c r="L497" s="6">
        <v>2</v>
      </c>
      <c r="M497" s="16" t="s">
        <v>25</v>
      </c>
      <c r="N497" s="6">
        <v>105.7370708</v>
      </c>
      <c r="O497" s="6">
        <v>3</v>
      </c>
      <c r="P497" s="5">
        <v>1</v>
      </c>
      <c r="Q497" s="5">
        <v>1</v>
      </c>
      <c r="R497" s="5">
        <v>1</v>
      </c>
      <c r="S497" s="6">
        <v>3</v>
      </c>
      <c r="T497" s="6">
        <v>1</v>
      </c>
      <c r="U497" s="42">
        <v>1.2163487234873238</v>
      </c>
      <c r="V497" s="42">
        <v>1.2201391488465791</v>
      </c>
      <c r="W497" s="6">
        <v>0.82213265052225915</v>
      </c>
      <c r="X497" s="42">
        <v>1.2693916672973238</v>
      </c>
      <c r="Y497" s="42">
        <v>1.26939166729732</v>
      </c>
      <c r="Z497" s="6">
        <v>1.26939166729732</v>
      </c>
      <c r="AA497" s="3">
        <f t="shared" si="141"/>
        <v>3.8800095919653166E-2</v>
      </c>
      <c r="AB497" s="4">
        <f t="shared" si="141"/>
        <v>3.8800095919650279E-2</v>
      </c>
      <c r="AC497" s="4">
        <f t="shared" si="141"/>
        <v>3.8800095919650279E-2</v>
      </c>
      <c r="AD497" s="4">
        <f t="shared" si="134"/>
        <v>0</v>
      </c>
      <c r="AE497" s="6" t="s">
        <v>32</v>
      </c>
      <c r="AF497" s="6" t="b">
        <f t="shared" si="135"/>
        <v>1</v>
      </c>
      <c r="AG497" s="6" t="b">
        <f t="shared" si="133"/>
        <v>1</v>
      </c>
    </row>
    <row r="498" spans="1:37" hidden="1" x14ac:dyDescent="0.25">
      <c r="A498" s="6">
        <v>497</v>
      </c>
      <c r="B498" s="6">
        <v>3</v>
      </c>
      <c r="C498" s="6">
        <v>4</v>
      </c>
      <c r="D498" s="6">
        <v>1</v>
      </c>
      <c r="E498" s="6">
        <v>3</v>
      </c>
      <c r="F498" s="6">
        <v>0.4</v>
      </c>
      <c r="G498" s="6">
        <v>200</v>
      </c>
      <c r="H498" s="6" t="b">
        <v>1</v>
      </c>
      <c r="I498" s="6">
        <v>1</v>
      </c>
      <c r="J498" s="6">
        <v>1</v>
      </c>
      <c r="K498" s="6">
        <v>-0.2</v>
      </c>
      <c r="L498" s="6">
        <v>1</v>
      </c>
      <c r="M498" s="16" t="s">
        <v>23</v>
      </c>
      <c r="N498" s="6">
        <v>3413.5550738000002</v>
      </c>
      <c r="O498" s="6">
        <v>96</v>
      </c>
      <c r="P498" s="5">
        <v>0.927233121647979</v>
      </c>
      <c r="Q498" s="5">
        <v>1.0202798605481593</v>
      </c>
      <c r="R498" s="5">
        <v>1.0524870178038617</v>
      </c>
      <c r="S498" s="6">
        <v>1</v>
      </c>
      <c r="T498" s="6">
        <v>3</v>
      </c>
      <c r="U498" s="42">
        <v>1.1256331354697158</v>
      </c>
      <c r="V498" s="42">
        <v>1.1235276454624241</v>
      </c>
      <c r="W498" s="6">
        <v>0.88838891508174167</v>
      </c>
      <c r="X498" s="42">
        <v>1.1385882723516176</v>
      </c>
      <c r="Y498" s="42">
        <v>1.14185874429659</v>
      </c>
      <c r="Z498" s="6">
        <v>1.14185874429659</v>
      </c>
      <c r="AA498" s="3">
        <f t="shared" si="141"/>
        <v>1.1378245496192041E-2</v>
      </c>
      <c r="AB498" s="4">
        <f t="shared" si="141"/>
        <v>1.4209821405597345E-2</v>
      </c>
      <c r="AC498" s="4">
        <f t="shared" si="141"/>
        <v>1.4209821405597345E-2</v>
      </c>
      <c r="AD498" s="4">
        <f t="shared" si="134"/>
        <v>-4.8511252234680668E-2</v>
      </c>
      <c r="AE498" s="6" t="s">
        <v>32</v>
      </c>
      <c r="AF498" s="6" t="b">
        <f t="shared" si="135"/>
        <v>1</v>
      </c>
      <c r="AG498" s="6" t="b">
        <f t="shared" si="133"/>
        <v>1</v>
      </c>
    </row>
    <row r="499" spans="1:37" hidden="1" x14ac:dyDescent="0.25">
      <c r="A499" s="6">
        <v>498</v>
      </c>
      <c r="B499" s="6">
        <v>3</v>
      </c>
      <c r="C499" s="6">
        <v>4</v>
      </c>
      <c r="D499" s="6">
        <v>1</v>
      </c>
      <c r="E499" s="6">
        <v>3</v>
      </c>
      <c r="F499" s="6">
        <v>0.4</v>
      </c>
      <c r="G499" s="6">
        <v>200</v>
      </c>
      <c r="H499" s="6" t="b">
        <v>1</v>
      </c>
      <c r="I499" s="6">
        <v>1</v>
      </c>
      <c r="J499" s="6">
        <v>1</v>
      </c>
      <c r="K499" s="6">
        <v>-0.2</v>
      </c>
      <c r="L499" s="6">
        <v>2</v>
      </c>
      <c r="M499" s="16" t="s">
        <v>23</v>
      </c>
      <c r="N499" s="6">
        <v>4664.0696642000003</v>
      </c>
      <c r="O499" s="6">
        <v>131</v>
      </c>
      <c r="P499" s="5">
        <v>1.0290550128463944</v>
      </c>
      <c r="Q499" s="5">
        <v>0.98769712005649901</v>
      </c>
      <c r="R499" s="5">
        <v>0.98324786709710643</v>
      </c>
      <c r="S499" s="6">
        <v>3</v>
      </c>
      <c r="T499" s="6">
        <v>1</v>
      </c>
      <c r="U499" s="42">
        <v>1.1670285175496109</v>
      </c>
      <c r="V499" s="42">
        <v>1.1047162057777749</v>
      </c>
      <c r="W499" s="6">
        <v>0.85687708994436762</v>
      </c>
      <c r="X499" s="42">
        <v>1.1105761548612747</v>
      </c>
      <c r="Y499" s="42">
        <v>1.11456478747106</v>
      </c>
      <c r="Z499" s="6">
        <v>1.12564387454773</v>
      </c>
      <c r="AA499" s="3">
        <f t="shared" si="141"/>
        <v>5.2764945995368295E-3</v>
      </c>
      <c r="AB499" s="4">
        <f t="shared" si="141"/>
        <v>8.8362577070387749E-3</v>
      </c>
      <c r="AC499" s="4">
        <f t="shared" si="141"/>
        <v>1.8591731579726822E-2</v>
      </c>
      <c r="AD499" s="4">
        <f t="shared" si="134"/>
        <v>-1.9370008564263002E-2</v>
      </c>
      <c r="AE499" s="6" t="s">
        <v>32</v>
      </c>
      <c r="AF499" s="6" t="b">
        <f t="shared" si="135"/>
        <v>1</v>
      </c>
      <c r="AG499" s="6" t="b">
        <f t="shared" si="133"/>
        <v>1</v>
      </c>
      <c r="AJ499" t="str">
        <f>IF(R499=MIN(P499:R499),"W3","no")</f>
        <v>W3</v>
      </c>
    </row>
    <row r="500" spans="1:37" hidden="1" x14ac:dyDescent="0.25">
      <c r="A500" s="6">
        <v>499</v>
      </c>
      <c r="B500" s="6">
        <v>3</v>
      </c>
      <c r="C500" s="6">
        <v>4</v>
      </c>
      <c r="D500" s="6">
        <v>1</v>
      </c>
      <c r="E500" s="6">
        <v>3</v>
      </c>
      <c r="F500" s="6">
        <v>0.4</v>
      </c>
      <c r="G500" s="6">
        <v>200</v>
      </c>
      <c r="H500" s="6" t="b">
        <v>1</v>
      </c>
      <c r="I500" s="6">
        <v>1</v>
      </c>
      <c r="J500" s="6">
        <v>1</v>
      </c>
      <c r="K500" s="6">
        <v>-0.2</v>
      </c>
      <c r="L500" s="6">
        <v>2</v>
      </c>
      <c r="M500" s="16" t="s">
        <v>24</v>
      </c>
      <c r="N500" s="6">
        <v>1494.1598942000001</v>
      </c>
      <c r="O500" s="6">
        <v>38</v>
      </c>
      <c r="P500" s="5">
        <v>0.98978437024326726</v>
      </c>
      <c r="Q500" s="5">
        <v>0.9978088357731113</v>
      </c>
      <c r="R500" s="5">
        <v>1.0124067939836214</v>
      </c>
      <c r="S500" s="6">
        <v>2</v>
      </c>
      <c r="T500" s="6">
        <v>2</v>
      </c>
      <c r="U500" s="42">
        <v>1.138210668184104</v>
      </c>
      <c r="V500" s="42">
        <v>1.1100706483874465</v>
      </c>
      <c r="W500" s="6">
        <v>0.87857197964538092</v>
      </c>
      <c r="X500" s="42">
        <v>1.1105761548612747</v>
      </c>
      <c r="Y500" s="42">
        <v>1.11651777151266</v>
      </c>
      <c r="Z500" s="6">
        <v>1.12564387454773</v>
      </c>
      <c r="AA500" s="3">
        <f t="shared" si="141"/>
        <v>4.551749752733647E-4</v>
      </c>
      <c r="AB500" s="4">
        <f t="shared" si="141"/>
        <v>5.7743130380082386E-3</v>
      </c>
      <c r="AC500" s="4">
        <f t="shared" si="141"/>
        <v>1.3834949500827309E-2</v>
      </c>
      <c r="AD500" s="4">
        <f t="shared" si="134"/>
        <v>-8.2711959890809563E-3</v>
      </c>
      <c r="AE500" s="6" t="s">
        <v>32</v>
      </c>
      <c r="AF500" s="6" t="b">
        <f t="shared" si="135"/>
        <v>1</v>
      </c>
      <c r="AG500" s="6" t="b">
        <f t="shared" si="133"/>
        <v>1</v>
      </c>
      <c r="AH500" s="61" t="str">
        <f t="shared" ref="AH500" si="149">IF(AA501&gt;AA500,"BA","WLA")</f>
        <v>BA</v>
      </c>
    </row>
    <row r="501" spans="1:37" hidden="1" x14ac:dyDescent="0.25">
      <c r="A501" s="6">
        <v>500</v>
      </c>
      <c r="B501" s="6">
        <v>3</v>
      </c>
      <c r="C501" s="6">
        <v>4</v>
      </c>
      <c r="D501" s="6">
        <v>1</v>
      </c>
      <c r="E501" s="6">
        <v>3</v>
      </c>
      <c r="F501" s="6">
        <v>0.4</v>
      </c>
      <c r="G501" s="6">
        <v>200</v>
      </c>
      <c r="H501" s="6" t="b">
        <v>1</v>
      </c>
      <c r="I501" s="6">
        <v>1</v>
      </c>
      <c r="J501" s="6">
        <v>1</v>
      </c>
      <c r="K501" s="6">
        <v>-0.2</v>
      </c>
      <c r="L501" s="6">
        <v>2</v>
      </c>
      <c r="M501" s="16" t="s">
        <v>25</v>
      </c>
      <c r="N501" s="6">
        <v>109.8970693</v>
      </c>
      <c r="O501" s="6">
        <v>3</v>
      </c>
      <c r="P501" s="5">
        <v>1</v>
      </c>
      <c r="Q501" s="5">
        <v>1</v>
      </c>
      <c r="R501" s="5">
        <v>1</v>
      </c>
      <c r="S501" s="6">
        <v>3</v>
      </c>
      <c r="T501" s="6">
        <v>1</v>
      </c>
      <c r="U501" s="42">
        <v>1.1687497922939292</v>
      </c>
      <c r="V501" s="42">
        <v>1.1069115574577177</v>
      </c>
      <c r="W501" s="6">
        <v>0.85561512531889272</v>
      </c>
      <c r="X501" s="42">
        <v>1.1105761548612747</v>
      </c>
      <c r="Y501" s="42">
        <v>1.11057615486128</v>
      </c>
      <c r="Z501" s="6">
        <v>1.11057615486128</v>
      </c>
      <c r="AA501" s="3">
        <f t="shared" si="141"/>
        <v>3.2997263515123221E-3</v>
      </c>
      <c r="AB501" s="4">
        <f t="shared" si="141"/>
        <v>3.299726351517096E-3</v>
      </c>
      <c r="AC501" s="4">
        <f t="shared" si="141"/>
        <v>3.299726351517096E-3</v>
      </c>
      <c r="AD501" s="4">
        <f t="shared" si="134"/>
        <v>0</v>
      </c>
      <c r="AE501" s="6" t="s">
        <v>32</v>
      </c>
      <c r="AF501" s="6" t="b">
        <f t="shared" si="135"/>
        <v>1</v>
      </c>
      <c r="AG501" s="6" t="b">
        <f t="shared" si="133"/>
        <v>1</v>
      </c>
    </row>
    <row r="502" spans="1:37" hidden="1" x14ac:dyDescent="0.25">
      <c r="A502" s="6">
        <v>501</v>
      </c>
      <c r="B502" s="6">
        <v>3</v>
      </c>
      <c r="C502" s="6">
        <v>4</v>
      </c>
      <c r="D502" s="6">
        <v>1</v>
      </c>
      <c r="E502" s="6">
        <v>3</v>
      </c>
      <c r="F502" s="6">
        <v>0.4</v>
      </c>
      <c r="G502" s="6">
        <v>200</v>
      </c>
      <c r="H502" s="6" t="b">
        <v>1</v>
      </c>
      <c r="I502" s="6">
        <v>0</v>
      </c>
      <c r="J502" s="6">
        <v>0</v>
      </c>
      <c r="K502" s="6">
        <v>-0.2</v>
      </c>
      <c r="L502" s="6">
        <v>1</v>
      </c>
      <c r="M502" s="16" t="s">
        <v>23</v>
      </c>
      <c r="N502" s="6">
        <v>3894.7269584000001</v>
      </c>
      <c r="O502" s="6">
        <v>108</v>
      </c>
      <c r="P502" s="5">
        <v>1.1212378898649467</v>
      </c>
      <c r="Q502" s="5">
        <v>1.0846815090261233</v>
      </c>
      <c r="R502" s="5">
        <v>0.79408060110893042</v>
      </c>
      <c r="S502" s="6">
        <v>3</v>
      </c>
      <c r="T502" s="6">
        <v>1</v>
      </c>
      <c r="U502" s="42">
        <v>1.1869099174534306</v>
      </c>
      <c r="V502" s="42">
        <v>1.2189938988187863</v>
      </c>
      <c r="W502" s="6">
        <v>0.84252392308385604</v>
      </c>
      <c r="X502" s="42">
        <v>1.2064960679453076</v>
      </c>
      <c r="Y502" s="42">
        <v>1.2160622810461501</v>
      </c>
      <c r="Z502" s="6">
        <v>1.2160622810461501</v>
      </c>
      <c r="AA502" s="3">
        <f t="shared" si="141"/>
        <v>1.6233911582681504E-2</v>
      </c>
      <c r="AB502" s="4">
        <f t="shared" si="141"/>
        <v>2.3972755381936883E-2</v>
      </c>
      <c r="AC502" s="4">
        <f t="shared" si="141"/>
        <v>2.3972755381936883E-2</v>
      </c>
      <c r="AD502" s="4">
        <f t="shared" si="134"/>
        <v>-0.13727959926071318</v>
      </c>
      <c r="AE502" s="6" t="s">
        <v>32</v>
      </c>
      <c r="AF502" s="6" t="b">
        <f t="shared" si="135"/>
        <v>1</v>
      </c>
      <c r="AG502" s="6" t="b">
        <f t="shared" si="133"/>
        <v>1</v>
      </c>
    </row>
    <row r="503" spans="1:37" hidden="1" x14ac:dyDescent="0.25">
      <c r="A503" s="6">
        <v>502</v>
      </c>
      <c r="B503" s="6">
        <v>3</v>
      </c>
      <c r="C503" s="6">
        <v>4</v>
      </c>
      <c r="D503" s="6">
        <v>1</v>
      </c>
      <c r="E503" s="6">
        <v>3</v>
      </c>
      <c r="F503" s="6">
        <v>0.4</v>
      </c>
      <c r="G503" s="6">
        <v>200</v>
      </c>
      <c r="H503" s="6" t="b">
        <v>1</v>
      </c>
      <c r="I503" s="6">
        <v>0</v>
      </c>
      <c r="J503" s="6">
        <v>0</v>
      </c>
      <c r="K503" s="6">
        <v>-0.2</v>
      </c>
      <c r="L503" s="6">
        <v>2</v>
      </c>
      <c r="M503" s="16" t="s">
        <v>23</v>
      </c>
      <c r="N503" s="6">
        <v>5203.1220764</v>
      </c>
      <c r="O503" s="6">
        <v>143</v>
      </c>
      <c r="P503" s="5">
        <v>1.1017964436819081</v>
      </c>
      <c r="Q503" s="5">
        <v>1.1008915415441358</v>
      </c>
      <c r="R503" s="5">
        <v>0.79731201477395597</v>
      </c>
      <c r="S503" s="6">
        <v>3</v>
      </c>
      <c r="T503" s="6">
        <v>1</v>
      </c>
      <c r="U503" s="42">
        <v>1.1874736687429532</v>
      </c>
      <c r="V503" s="42">
        <v>1.2173882851078832</v>
      </c>
      <c r="W503" s="6">
        <v>0.84212393615311842</v>
      </c>
      <c r="X503" s="42">
        <v>1.3106538828503775</v>
      </c>
      <c r="Y503" s="42">
        <v>1.2935727214464601</v>
      </c>
      <c r="Z503" s="6">
        <v>1.3495788572830201</v>
      </c>
      <c r="AA503" s="3">
        <f t="shared" si="141"/>
        <v>7.1159593667599386E-2</v>
      </c>
      <c r="AB503" s="4">
        <f t="shared" si="141"/>
        <v>5.8894590984717277E-2</v>
      </c>
      <c r="AC503" s="4">
        <f t="shared" si="141"/>
        <v>9.7949498439286242E-2</v>
      </c>
      <c r="AD503" s="4">
        <f t="shared" si="134"/>
        <v>-0.13512532348402931</v>
      </c>
      <c r="AE503" s="6" t="s">
        <v>32</v>
      </c>
      <c r="AF503" s="6" t="b">
        <f t="shared" si="135"/>
        <v>1</v>
      </c>
      <c r="AG503" s="6" t="b">
        <f t="shared" si="133"/>
        <v>1</v>
      </c>
      <c r="AJ503" t="str">
        <f>IF(R503=MIN(P503:R503),"W3","no")</f>
        <v>W3</v>
      </c>
      <c r="AK503" t="str">
        <f>IF(AB503&gt;AB502,"YES","NO")</f>
        <v>YES</v>
      </c>
    </row>
    <row r="504" spans="1:37" hidden="1" x14ac:dyDescent="0.25">
      <c r="A504" s="6">
        <v>503</v>
      </c>
      <c r="B504" s="6">
        <v>3</v>
      </c>
      <c r="C504" s="6">
        <v>4</v>
      </c>
      <c r="D504" s="6">
        <v>1</v>
      </c>
      <c r="E504" s="6">
        <v>3</v>
      </c>
      <c r="F504" s="6">
        <v>0.4</v>
      </c>
      <c r="G504" s="6">
        <v>200</v>
      </c>
      <c r="H504" s="6" t="b">
        <v>1</v>
      </c>
      <c r="I504" s="6">
        <v>0</v>
      </c>
      <c r="J504" s="6">
        <v>0</v>
      </c>
      <c r="K504" s="6">
        <v>-0.2</v>
      </c>
      <c r="L504" s="6">
        <v>2</v>
      </c>
      <c r="M504" s="16" t="s">
        <v>24</v>
      </c>
      <c r="N504" s="6">
        <v>1948.3821410999999</v>
      </c>
      <c r="O504" s="6">
        <v>49</v>
      </c>
      <c r="P504" s="5">
        <v>1.076897567503071</v>
      </c>
      <c r="Q504" s="5">
        <v>1.0734348733309227</v>
      </c>
      <c r="R504" s="5">
        <v>0.84966755916600645</v>
      </c>
      <c r="S504" s="6">
        <v>2</v>
      </c>
      <c r="T504" s="6">
        <v>2</v>
      </c>
      <c r="U504" s="42">
        <v>1.1895559149624195</v>
      </c>
      <c r="V504" s="42">
        <v>1.2533684407675634</v>
      </c>
      <c r="W504" s="6">
        <v>0.84064984875603099</v>
      </c>
      <c r="X504" s="42">
        <v>1.3106538828503775</v>
      </c>
      <c r="Y504" s="42">
        <v>1.33320099342632</v>
      </c>
      <c r="Z504" s="6">
        <v>1.3495788572830201</v>
      </c>
      <c r="AA504" s="3">
        <f t="shared" si="141"/>
        <v>4.370752861024696E-2</v>
      </c>
      <c r="AB504" s="4">
        <f t="shared" si="141"/>
        <v>5.9880357914816273E-2</v>
      </c>
      <c r="AC504" s="4">
        <f t="shared" si="141"/>
        <v>7.128921440659497E-2</v>
      </c>
      <c r="AD504" s="4">
        <f t="shared" si="134"/>
        <v>-0.10022162722266241</v>
      </c>
      <c r="AE504" s="6" t="s">
        <v>32</v>
      </c>
      <c r="AF504" s="6" t="b">
        <f t="shared" si="135"/>
        <v>1</v>
      </c>
      <c r="AG504" s="6" t="b">
        <f t="shared" si="133"/>
        <v>1</v>
      </c>
      <c r="AH504" s="61" t="str">
        <f t="shared" ref="AH504" si="150">IF(AA505&gt;AA504,"BA","WLA")</f>
        <v>WLA</v>
      </c>
    </row>
    <row r="505" spans="1:37" hidden="1" x14ac:dyDescent="0.25">
      <c r="A505" s="6">
        <v>504</v>
      </c>
      <c r="B505" s="6">
        <v>3</v>
      </c>
      <c r="C505" s="6">
        <v>4</v>
      </c>
      <c r="D505" s="6">
        <v>1</v>
      </c>
      <c r="E505" s="6">
        <v>3</v>
      </c>
      <c r="F505" s="6">
        <v>0.4</v>
      </c>
      <c r="G505" s="6">
        <v>200</v>
      </c>
      <c r="H505" s="6" t="b">
        <v>1</v>
      </c>
      <c r="I505" s="6">
        <v>0</v>
      </c>
      <c r="J505" s="6">
        <v>0</v>
      </c>
      <c r="K505" s="6">
        <v>-0.2</v>
      </c>
      <c r="L505" s="6">
        <v>2</v>
      </c>
      <c r="M505" s="16" t="s">
        <v>25</v>
      </c>
      <c r="N505" s="6">
        <v>113.378227</v>
      </c>
      <c r="O505" s="6">
        <v>3</v>
      </c>
      <c r="P505" s="5">
        <v>1</v>
      </c>
      <c r="Q505" s="5">
        <v>1</v>
      </c>
      <c r="R505" s="5">
        <v>1</v>
      </c>
      <c r="S505" s="6">
        <v>2</v>
      </c>
      <c r="T505" s="6">
        <v>2</v>
      </c>
      <c r="U505" s="42">
        <v>1.2064960679453076</v>
      </c>
      <c r="V505" s="42">
        <v>1.3106538828503775</v>
      </c>
      <c r="W505" s="6">
        <v>0.82884646421021868</v>
      </c>
      <c r="X505" s="42">
        <v>1.3106538828503775</v>
      </c>
      <c r="Y505" s="42">
        <v>1.31065388285038</v>
      </c>
      <c r="Z505" s="6">
        <v>1.31065388285038</v>
      </c>
      <c r="AA505" s="3">
        <f t="shared" si="141"/>
        <v>0</v>
      </c>
      <c r="AB505" s="4">
        <f t="shared" si="141"/>
        <v>1.8873791418627661E-15</v>
      </c>
      <c r="AC505" s="4">
        <f t="shared" si="141"/>
        <v>1.8873791418627661E-15</v>
      </c>
      <c r="AD505" s="4">
        <f t="shared" si="134"/>
        <v>0</v>
      </c>
      <c r="AE505" s="6" t="s">
        <v>32</v>
      </c>
      <c r="AF505" s="6" t="b">
        <f t="shared" si="135"/>
        <v>1</v>
      </c>
      <c r="AG505" s="6" t="b">
        <f t="shared" si="133"/>
        <v>1</v>
      </c>
    </row>
    <row r="506" spans="1:37" hidden="1" x14ac:dyDescent="0.25">
      <c r="A506" s="6">
        <v>505</v>
      </c>
      <c r="B506" s="6">
        <v>3</v>
      </c>
      <c r="C506" s="6">
        <v>4</v>
      </c>
      <c r="D506" s="6">
        <v>1</v>
      </c>
      <c r="E506" s="6">
        <v>3</v>
      </c>
      <c r="F506" s="6">
        <v>0.4</v>
      </c>
      <c r="G506" s="6">
        <v>200</v>
      </c>
      <c r="H506" s="6" t="b">
        <v>1</v>
      </c>
      <c r="I506" s="6">
        <v>0</v>
      </c>
      <c r="J506" s="6">
        <v>1</v>
      </c>
      <c r="K506" s="6">
        <v>-0.2</v>
      </c>
      <c r="L506" s="6">
        <v>1</v>
      </c>
      <c r="M506" s="16" t="s">
        <v>23</v>
      </c>
      <c r="N506" s="6">
        <v>3299.5494041000002</v>
      </c>
      <c r="O506" s="6">
        <v>90</v>
      </c>
      <c r="P506" s="5">
        <v>1.0507527809494419</v>
      </c>
      <c r="Q506" s="5">
        <v>1.0188819787276304</v>
      </c>
      <c r="R506" s="5">
        <v>0.93036524032292789</v>
      </c>
      <c r="S506" s="6">
        <v>3</v>
      </c>
      <c r="T506" s="6">
        <v>1</v>
      </c>
      <c r="U506" s="42">
        <v>1.1201639572113304</v>
      </c>
      <c r="V506" s="42">
        <v>1.0237071335972752</v>
      </c>
      <c r="W506" s="6">
        <v>0.89272645630334246</v>
      </c>
      <c r="X506" s="42">
        <v>1.1336107123462509</v>
      </c>
      <c r="Y506" s="42">
        <v>1.1366754534308401</v>
      </c>
      <c r="Z506" s="6">
        <v>1.1366754534308401</v>
      </c>
      <c r="AA506" s="3">
        <f t="shared" si="141"/>
        <v>1.1861880792471968E-2</v>
      </c>
      <c r="AB506" s="4">
        <f t="shared" si="141"/>
        <v>1.4526130717147812E-2</v>
      </c>
      <c r="AC506" s="4">
        <f t="shared" si="141"/>
        <v>1.4526130717147812E-2</v>
      </c>
      <c r="AD506" s="4">
        <f t="shared" si="134"/>
        <v>-4.6423173118048146E-2</v>
      </c>
      <c r="AE506" s="6" t="s">
        <v>32</v>
      </c>
      <c r="AF506" s="6" t="b">
        <f t="shared" si="135"/>
        <v>1</v>
      </c>
      <c r="AG506" s="6" t="b">
        <f t="shared" si="133"/>
        <v>1</v>
      </c>
    </row>
    <row r="507" spans="1:37" hidden="1" x14ac:dyDescent="0.25">
      <c r="A507" s="6">
        <v>506</v>
      </c>
      <c r="B507" s="6">
        <v>3</v>
      </c>
      <c r="C507" s="6">
        <v>4</v>
      </c>
      <c r="D507" s="6">
        <v>1</v>
      </c>
      <c r="E507" s="6">
        <v>3</v>
      </c>
      <c r="F507" s="6">
        <v>0.4</v>
      </c>
      <c r="G507" s="6">
        <v>200</v>
      </c>
      <c r="H507" s="6" t="b">
        <v>1</v>
      </c>
      <c r="I507" s="6">
        <v>0</v>
      </c>
      <c r="J507" s="6">
        <v>1</v>
      </c>
      <c r="K507" s="6">
        <v>-0.2</v>
      </c>
      <c r="L507" s="6">
        <v>2</v>
      </c>
      <c r="M507" s="16" t="s">
        <v>23</v>
      </c>
      <c r="N507" s="6">
        <v>4733.3483851000001</v>
      </c>
      <c r="O507" s="6">
        <v>131</v>
      </c>
      <c r="P507" s="5">
        <v>1.0308730121472984</v>
      </c>
      <c r="Q507" s="5">
        <v>1.0304834051178302</v>
      </c>
      <c r="R507" s="5">
        <v>0.93864358273487158</v>
      </c>
      <c r="S507" s="6">
        <v>3</v>
      </c>
      <c r="T507" s="6">
        <v>1</v>
      </c>
      <c r="U507" s="42">
        <v>1.1207291494250082</v>
      </c>
      <c r="V507" s="42">
        <v>1.0222546968031456</v>
      </c>
      <c r="W507" s="6">
        <v>0.89227624757779478</v>
      </c>
      <c r="X507" s="42">
        <v>1.0783614243604225</v>
      </c>
      <c r="Y507" s="42">
        <v>1.0457207564414901</v>
      </c>
      <c r="Z507" s="6">
        <v>1.0950446721767599</v>
      </c>
      <c r="AA507" s="3">
        <f t="shared" si="141"/>
        <v>5.202961297558828E-2</v>
      </c>
      <c r="AB507" s="4">
        <f t="shared" si="141"/>
        <v>2.2440082109680737E-2</v>
      </c>
      <c r="AC507" s="4">
        <f t="shared" si="141"/>
        <v>6.6472151523207179E-2</v>
      </c>
      <c r="AD507" s="4">
        <f t="shared" si="134"/>
        <v>-4.0904278176752351E-2</v>
      </c>
      <c r="AE507" s="6" t="s">
        <v>32</v>
      </c>
      <c r="AF507" s="6" t="b">
        <f t="shared" si="135"/>
        <v>1</v>
      </c>
      <c r="AG507" s="6" t="b">
        <f t="shared" si="133"/>
        <v>1</v>
      </c>
      <c r="AJ507" t="str">
        <f>IF(R507=MIN(P507:R507),"W3","no")</f>
        <v>W3</v>
      </c>
    </row>
    <row r="508" spans="1:37" hidden="1" x14ac:dyDescent="0.25">
      <c r="A508" s="6">
        <v>507</v>
      </c>
      <c r="B508" s="6">
        <v>3</v>
      </c>
      <c r="C508" s="6">
        <v>4</v>
      </c>
      <c r="D508" s="6">
        <v>1</v>
      </c>
      <c r="E508" s="6">
        <v>3</v>
      </c>
      <c r="F508" s="6">
        <v>0.4</v>
      </c>
      <c r="G508" s="6">
        <v>200</v>
      </c>
      <c r="H508" s="6" t="b">
        <v>1</v>
      </c>
      <c r="I508" s="6">
        <v>0</v>
      </c>
      <c r="J508" s="6">
        <v>1</v>
      </c>
      <c r="K508" s="6">
        <v>-0.2</v>
      </c>
      <c r="L508" s="6">
        <v>2</v>
      </c>
      <c r="M508" s="16" t="s">
        <v>24</v>
      </c>
      <c r="N508" s="6">
        <v>1459.9386400999999</v>
      </c>
      <c r="O508" s="6">
        <v>38</v>
      </c>
      <c r="P508" s="5">
        <v>1.0058976832253463</v>
      </c>
      <c r="Q508" s="5">
        <v>0.99938095801738502</v>
      </c>
      <c r="R508" s="5">
        <v>0.99472135875726841</v>
      </c>
      <c r="S508" s="6">
        <v>2</v>
      </c>
      <c r="T508" s="6">
        <v>2</v>
      </c>
      <c r="U508" s="42">
        <v>1.1333572468479658</v>
      </c>
      <c r="V508" s="42">
        <v>1.0782396842971633</v>
      </c>
      <c r="W508" s="6">
        <v>0.882334323781092</v>
      </c>
      <c r="X508" s="42">
        <v>1.0783614243604225</v>
      </c>
      <c r="Y508" s="42">
        <v>1.08524901589738</v>
      </c>
      <c r="Z508" s="6">
        <v>1.0950446721767599</v>
      </c>
      <c r="AA508" s="3">
        <f t="shared" si="141"/>
        <v>1.1289356287147445E-4</v>
      </c>
      <c r="AB508" s="4">
        <f t="shared" si="141"/>
        <v>6.4587311276396164E-3</v>
      </c>
      <c r="AC508" s="4">
        <f t="shared" si="141"/>
        <v>1.5346394815282882E-2</v>
      </c>
      <c r="AD508" s="4">
        <f t="shared" si="134"/>
        <v>-3.931788816897634E-3</v>
      </c>
      <c r="AE508" s="6" t="s">
        <v>32</v>
      </c>
      <c r="AF508" s="6" t="b">
        <f t="shared" si="135"/>
        <v>1</v>
      </c>
      <c r="AG508" s="6" t="b">
        <f t="shared" si="133"/>
        <v>1</v>
      </c>
      <c r="AH508" s="61" t="str">
        <f t="shared" ref="AH508" si="151">IF(AA509&gt;AA508,"BA","WLA")</f>
        <v>BA</v>
      </c>
    </row>
    <row r="509" spans="1:37" hidden="1" x14ac:dyDescent="0.25">
      <c r="A509" s="6">
        <v>508</v>
      </c>
      <c r="B509" s="6">
        <v>3</v>
      </c>
      <c r="C509" s="6">
        <v>4</v>
      </c>
      <c r="D509" s="6">
        <v>1</v>
      </c>
      <c r="E509" s="6">
        <v>3</v>
      </c>
      <c r="F509" s="6">
        <v>0.4</v>
      </c>
      <c r="G509" s="6">
        <v>200</v>
      </c>
      <c r="H509" s="6" t="b">
        <v>1</v>
      </c>
      <c r="I509" s="6">
        <v>0</v>
      </c>
      <c r="J509" s="6">
        <v>1</v>
      </c>
      <c r="K509" s="6">
        <v>-0.2</v>
      </c>
      <c r="L509" s="6">
        <v>2</v>
      </c>
      <c r="M509" s="16" t="s">
        <v>25</v>
      </c>
      <c r="N509" s="6">
        <v>104.9790319</v>
      </c>
      <c r="O509" s="6">
        <v>3</v>
      </c>
      <c r="P509" s="5">
        <v>1</v>
      </c>
      <c r="Q509" s="5">
        <v>1</v>
      </c>
      <c r="R509" s="5">
        <v>1</v>
      </c>
      <c r="S509" s="6">
        <v>3</v>
      </c>
      <c r="T509" s="6">
        <v>1</v>
      </c>
      <c r="U509" s="42">
        <v>1.1256514011008285</v>
      </c>
      <c r="V509" s="42">
        <v>1.0316403607297109</v>
      </c>
      <c r="W509" s="6">
        <v>0.88837449944276892</v>
      </c>
      <c r="X509" s="42">
        <v>1.0783614243604225</v>
      </c>
      <c r="Y509" s="42">
        <v>1.07836142436042</v>
      </c>
      <c r="Z509" s="6">
        <v>1.07836142436042</v>
      </c>
      <c r="AA509" s="3">
        <f t="shared" si="141"/>
        <v>4.3325978262271359E-2</v>
      </c>
      <c r="AB509" s="4">
        <f t="shared" si="141"/>
        <v>4.3325978262269138E-2</v>
      </c>
      <c r="AC509" s="4">
        <f t="shared" si="141"/>
        <v>4.3325978262269138E-2</v>
      </c>
      <c r="AD509" s="4">
        <f t="shared" si="134"/>
        <v>0</v>
      </c>
      <c r="AE509" s="6" t="s">
        <v>32</v>
      </c>
      <c r="AF509" s="6" t="b">
        <f t="shared" si="135"/>
        <v>1</v>
      </c>
      <c r="AG509" s="6" t="b">
        <f t="shared" si="133"/>
        <v>1</v>
      </c>
    </row>
    <row r="510" spans="1:37" hidden="1" x14ac:dyDescent="0.25">
      <c r="A510" s="67">
        <v>509</v>
      </c>
      <c r="B510" s="67">
        <v>3</v>
      </c>
      <c r="C510" s="67">
        <v>4</v>
      </c>
      <c r="D510" s="67">
        <v>1</v>
      </c>
      <c r="E510" s="67">
        <v>3</v>
      </c>
      <c r="F510" s="67">
        <v>0.4</v>
      </c>
      <c r="G510" s="67">
        <v>0</v>
      </c>
      <c r="H510" s="67" t="b">
        <v>1</v>
      </c>
      <c r="I510" s="67">
        <v>0.5</v>
      </c>
      <c r="J510" s="67">
        <v>0</v>
      </c>
      <c r="K510" s="67">
        <v>0</v>
      </c>
      <c r="L510" s="67">
        <v>1</v>
      </c>
      <c r="M510" s="16" t="s">
        <v>23</v>
      </c>
      <c r="N510" s="67">
        <v>2990.400776</v>
      </c>
      <c r="O510" s="67">
        <v>102</v>
      </c>
      <c r="P510" s="5">
        <v>1.0081368277393581</v>
      </c>
      <c r="Q510" s="5">
        <v>0.98467935364369297</v>
      </c>
      <c r="R510" s="5">
        <v>1.0071838186169486</v>
      </c>
      <c r="S510" s="67">
        <v>2</v>
      </c>
      <c r="T510" s="67">
        <v>2</v>
      </c>
      <c r="U510" s="67">
        <v>1.2292350224927342</v>
      </c>
      <c r="V510" s="67">
        <v>1.3191485039021151</v>
      </c>
      <c r="W510" s="67">
        <v>0.81351408127969305</v>
      </c>
      <c r="X510">
        <v>1.2294299135956168</v>
      </c>
      <c r="Y510">
        <v>1.2335294195614499</v>
      </c>
      <c r="Z510">
        <v>1.2335294195614499</v>
      </c>
      <c r="AA510">
        <f>IF($L510=1,1-$U510/X510,1-$V510/X510)</f>
        <v>1.5852152345363635E-4</v>
      </c>
      <c r="AB510" s="4">
        <f t="shared" si="141"/>
        <v>3.4813900670828124E-3</v>
      </c>
      <c r="AC510" s="4">
        <f t="shared" ref="AC510:AC573" si="152">IF($L510=1,1-$U510/Z510,1-$V510/Z510)</f>
        <v>3.4813900670828124E-3</v>
      </c>
      <c r="AD510">
        <f>IF(OR(Q510&gt;P510,Q510&gt;R510),-(ABS(P510-1)+ABS(Q510-1)+ABS(R510-1))/B510,(ABS(P510-1)+ABS(Q510-1)+ABS(R510-1))/B510)</f>
        <v>1.0213764237537911E-2</v>
      </c>
      <c r="AE510" t="s">
        <v>40</v>
      </c>
      <c r="AF510" t="b">
        <f t="shared" si="135"/>
        <v>1</v>
      </c>
      <c r="AG510" t="b">
        <f t="shared" si="133"/>
        <v>1</v>
      </c>
      <c r="AH510"/>
    </row>
    <row r="511" spans="1:37" hidden="1" x14ac:dyDescent="0.25">
      <c r="A511" s="6">
        <v>510</v>
      </c>
      <c r="B511" s="6">
        <v>3</v>
      </c>
      <c r="C511" s="6">
        <v>4</v>
      </c>
      <c r="D511" s="6">
        <v>1</v>
      </c>
      <c r="E511" s="6">
        <v>3</v>
      </c>
      <c r="F511" s="6">
        <v>0.4</v>
      </c>
      <c r="G511" s="6">
        <v>0</v>
      </c>
      <c r="H511" s="6" t="b">
        <v>1</v>
      </c>
      <c r="I511" s="6">
        <v>0.5</v>
      </c>
      <c r="J511" s="6">
        <v>0</v>
      </c>
      <c r="K511" s="6">
        <v>0</v>
      </c>
      <c r="L511" s="6">
        <v>2</v>
      </c>
      <c r="M511" s="16" t="s">
        <v>23</v>
      </c>
      <c r="N511" s="6">
        <v>3299.9444050000002</v>
      </c>
      <c r="O511" s="6">
        <v>116</v>
      </c>
      <c r="P511" s="5">
        <v>1.0369614149487143</v>
      </c>
      <c r="Q511" s="5">
        <v>1.0070501650043404</v>
      </c>
      <c r="R511" s="5">
        <v>0.95598842004694551</v>
      </c>
      <c r="S511" s="6">
        <v>3</v>
      </c>
      <c r="T511" s="6">
        <v>1</v>
      </c>
      <c r="U511" s="42">
        <v>1.245824447462466</v>
      </c>
      <c r="V511" s="6">
        <v>1.3051635946552491</v>
      </c>
      <c r="W511" s="48">
        <v>0.80268131038593049</v>
      </c>
      <c r="X511" s="6">
        <v>1.3181292820880439</v>
      </c>
      <c r="Y511" s="66">
        <v>1.3201840513227501</v>
      </c>
      <c r="Z511" s="66">
        <v>1.3395266540392301</v>
      </c>
      <c r="AA511" s="3">
        <f>IF($L511=1,1-$U511/X511,1-$V511/X511)</f>
        <v>9.8364307727508704E-3</v>
      </c>
      <c r="AB511" s="4">
        <f t="shared" ref="AB511:AB574" si="153">IF($L511=1,1-$U511/Y511,1-$V511/Y511)</f>
        <v>1.1377547435489244E-2</v>
      </c>
      <c r="AC511" s="4">
        <f t="shared" si="152"/>
        <v>2.5653135964381235E-2</v>
      </c>
      <c r="AD511" s="4">
        <f t="shared" ref="AD511:AD574" si="154">IF(OR(Q511&gt;P511,Q511&gt;R511),-(ABS(P511-1)+ABS(Q511-1)+ABS(R511-1))/B511,(ABS(P511-1)+ABS(Q511-1)+ABS(R511-1))/B511)</f>
        <v>-2.9341053302036402E-2</v>
      </c>
      <c r="AE511" s="6" t="s">
        <v>40</v>
      </c>
      <c r="AF511" s="4" t="b">
        <f t="shared" si="135"/>
        <v>1</v>
      </c>
      <c r="AG511" s="6" t="b">
        <f t="shared" si="133"/>
        <v>1</v>
      </c>
      <c r="AJ511" t="str">
        <f>IF(R511=MIN(P511:R511),"W3","no")</f>
        <v>W3</v>
      </c>
      <c r="AK511" t="str">
        <f>IF(AB511&gt;AB510,"YES","NO")</f>
        <v>YES</v>
      </c>
    </row>
    <row r="512" spans="1:37" hidden="1" x14ac:dyDescent="0.25">
      <c r="A512" s="6">
        <v>511</v>
      </c>
      <c r="B512" s="6">
        <v>3</v>
      </c>
      <c r="C512" s="6">
        <v>4</v>
      </c>
      <c r="D512" s="6">
        <v>1</v>
      </c>
      <c r="E512" s="6">
        <v>3</v>
      </c>
      <c r="F512" s="6">
        <v>0.4</v>
      </c>
      <c r="G512" s="6">
        <v>0</v>
      </c>
      <c r="H512" s="6" t="b">
        <v>1</v>
      </c>
      <c r="I512" s="6">
        <v>0.5</v>
      </c>
      <c r="J512" s="6">
        <v>0</v>
      </c>
      <c r="K512" s="6">
        <v>0</v>
      </c>
      <c r="L512" s="6">
        <v>2</v>
      </c>
      <c r="M512" s="16" t="s">
        <v>24</v>
      </c>
      <c r="N512" s="6">
        <v>1032.5935999999999</v>
      </c>
      <c r="O512" s="6">
        <v>33</v>
      </c>
      <c r="P512" s="5">
        <v>1.007187219646045</v>
      </c>
      <c r="Q512" s="5">
        <v>1.0064148197018181</v>
      </c>
      <c r="R512" s="5">
        <v>0.98639796065213714</v>
      </c>
      <c r="S512" s="6">
        <v>2</v>
      </c>
      <c r="T512" s="6">
        <v>2</v>
      </c>
      <c r="U512" s="42">
        <v>1.2297797868683009</v>
      </c>
      <c r="V512" s="6">
        <v>1.3175797987608706</v>
      </c>
      <c r="W512" s="6">
        <v>0.81315371311033879</v>
      </c>
      <c r="X512" s="6">
        <v>1.3181292820880439</v>
      </c>
      <c r="Y512" s="66">
        <v>1.32778903777013</v>
      </c>
      <c r="Z512" s="66">
        <v>1.3395266540392301</v>
      </c>
      <c r="AA512" s="3">
        <f t="shared" ref="AA512:AC574" si="155">IF($L512=1,1-$U512/X512,1-$V512/X512)</f>
        <v>4.1686603479662576E-4</v>
      </c>
      <c r="AB512" s="4">
        <f t="shared" si="153"/>
        <v>7.68890141343892E-3</v>
      </c>
      <c r="AC512" s="4">
        <f t="shared" si="152"/>
        <v>1.6384037758547465E-2</v>
      </c>
      <c r="AD512" s="4">
        <f t="shared" si="154"/>
        <v>-9.0680262319086467E-3</v>
      </c>
      <c r="AE512" s="6" t="s">
        <v>40</v>
      </c>
      <c r="AF512" s="4" t="b">
        <f t="shared" si="135"/>
        <v>1</v>
      </c>
      <c r="AG512" s="6" t="b">
        <f t="shared" si="133"/>
        <v>1</v>
      </c>
      <c r="AH512" s="61" t="str">
        <f t="shared" ref="AH512" si="156">IF(AA513&gt;AA512,"BA","WLA")</f>
        <v>BA</v>
      </c>
    </row>
    <row r="513" spans="1:37" hidden="1" x14ac:dyDescent="0.25">
      <c r="A513" s="6">
        <v>512</v>
      </c>
      <c r="B513" s="6">
        <v>3</v>
      </c>
      <c r="C513" s="6">
        <v>4</v>
      </c>
      <c r="D513" s="6">
        <v>1</v>
      </c>
      <c r="E513" s="6">
        <v>3</v>
      </c>
      <c r="F513" s="6">
        <v>0.4</v>
      </c>
      <c r="G513" s="6">
        <v>0</v>
      </c>
      <c r="H513" s="6" t="b">
        <v>1</v>
      </c>
      <c r="I513" s="6">
        <v>0.5</v>
      </c>
      <c r="J513" s="6">
        <v>0</v>
      </c>
      <c r="K513" s="6">
        <v>0</v>
      </c>
      <c r="L513" s="6">
        <v>2</v>
      </c>
      <c r="M513" s="16" t="s">
        <v>25</v>
      </c>
      <c r="N513" s="6">
        <v>92.023798999999997</v>
      </c>
      <c r="O513" s="6">
        <v>3</v>
      </c>
      <c r="P513" s="5">
        <v>1</v>
      </c>
      <c r="Q513" s="5">
        <v>1</v>
      </c>
      <c r="R513" s="5">
        <v>1</v>
      </c>
      <c r="S513" s="6">
        <v>3</v>
      </c>
      <c r="T513" s="6">
        <v>1</v>
      </c>
      <c r="U513" s="42">
        <v>1.2487384510288999</v>
      </c>
      <c r="V513" s="6">
        <v>1.3120551463348449</v>
      </c>
      <c r="W513" s="6">
        <v>0.80080820701568733</v>
      </c>
      <c r="X513" s="6">
        <v>1.3181292820880439</v>
      </c>
      <c r="Y513" s="66">
        <v>1.3181292820880399</v>
      </c>
      <c r="Z513" s="66">
        <v>1.3181292820880399</v>
      </c>
      <c r="AA513" s="3">
        <f t="shared" si="155"/>
        <v>4.6081487117690667E-3</v>
      </c>
      <c r="AB513" s="4">
        <f t="shared" si="153"/>
        <v>4.6081487117659581E-3</v>
      </c>
      <c r="AC513" s="4">
        <f t="shared" si="152"/>
        <v>4.6081487117659581E-3</v>
      </c>
      <c r="AD513" s="4">
        <f t="shared" si="154"/>
        <v>0</v>
      </c>
      <c r="AE513" s="6" t="s">
        <v>40</v>
      </c>
      <c r="AF513" s="4" t="b">
        <f t="shared" si="135"/>
        <v>1</v>
      </c>
      <c r="AG513" s="6" t="b">
        <f t="shared" si="133"/>
        <v>1</v>
      </c>
    </row>
    <row r="514" spans="1:37" hidden="1" x14ac:dyDescent="0.25">
      <c r="A514" s="6">
        <v>513</v>
      </c>
      <c r="B514" s="6">
        <v>3</v>
      </c>
      <c r="C514" s="6">
        <v>4</v>
      </c>
      <c r="D514" s="6">
        <v>1</v>
      </c>
      <c r="E514" s="6">
        <v>3</v>
      </c>
      <c r="F514" s="6">
        <v>0.4</v>
      </c>
      <c r="G514" s="6">
        <v>0</v>
      </c>
      <c r="H514" s="6" t="b">
        <v>1</v>
      </c>
      <c r="I514" s="6">
        <v>0.5</v>
      </c>
      <c r="J514" s="6">
        <v>1</v>
      </c>
      <c r="K514" s="6">
        <v>0</v>
      </c>
      <c r="L514" s="6">
        <v>1</v>
      </c>
      <c r="M514" s="16" t="s">
        <v>23</v>
      </c>
      <c r="N514" s="6">
        <v>2996.4246079999998</v>
      </c>
      <c r="O514" s="6">
        <v>108</v>
      </c>
      <c r="P514" s="5">
        <v>1.0252444604491435</v>
      </c>
      <c r="Q514" s="5">
        <v>0.9498646751776797</v>
      </c>
      <c r="R514" s="5">
        <v>1.0248908643731769</v>
      </c>
      <c r="S514" s="6">
        <v>2</v>
      </c>
      <c r="T514" s="6">
        <v>2</v>
      </c>
      <c r="U514" s="42">
        <v>1.1743360984499249</v>
      </c>
      <c r="V514" s="6">
        <v>1.1736412545543082</v>
      </c>
      <c r="W514" s="6">
        <v>0.85154497193772605</v>
      </c>
      <c r="X514" s="6">
        <v>1.1766028688462939</v>
      </c>
      <c r="Y514" s="66">
        <v>1.17561673010526</v>
      </c>
      <c r="Z514" s="66">
        <v>1.17561673010526</v>
      </c>
      <c r="AA514" s="3">
        <f t="shared" si="155"/>
        <v>1.9265382198088155E-3</v>
      </c>
      <c r="AB514" s="4">
        <f t="shared" si="153"/>
        <v>1.0893275185190898E-3</v>
      </c>
      <c r="AC514" s="4">
        <f t="shared" si="152"/>
        <v>1.0893275185190898E-3</v>
      </c>
      <c r="AD514" s="4">
        <f t="shared" si="154"/>
        <v>3.3423549881546909E-2</v>
      </c>
      <c r="AE514" s="6" t="s">
        <v>40</v>
      </c>
      <c r="AF514" s="4" t="b">
        <f t="shared" si="135"/>
        <v>1</v>
      </c>
      <c r="AG514" s="6" t="b">
        <f t="shared" si="133"/>
        <v>1</v>
      </c>
    </row>
    <row r="515" spans="1:37" hidden="1" x14ac:dyDescent="0.25">
      <c r="A515" s="6">
        <v>514</v>
      </c>
      <c r="B515" s="6">
        <v>3</v>
      </c>
      <c r="C515" s="6">
        <v>4</v>
      </c>
      <c r="D515" s="6">
        <v>1</v>
      </c>
      <c r="E515" s="6">
        <v>3</v>
      </c>
      <c r="F515" s="6">
        <v>0.4</v>
      </c>
      <c r="G515" s="6">
        <v>0</v>
      </c>
      <c r="H515" s="6" t="b">
        <v>1</v>
      </c>
      <c r="I515" s="6">
        <v>0.5</v>
      </c>
      <c r="J515" s="6">
        <v>1</v>
      </c>
      <c r="K515" s="6">
        <v>0</v>
      </c>
      <c r="L515" s="6">
        <v>2</v>
      </c>
      <c r="M515" s="16" t="s">
        <v>23</v>
      </c>
      <c r="N515" s="6">
        <v>3345.0963160000001</v>
      </c>
      <c r="O515" s="6">
        <v>122</v>
      </c>
      <c r="P515" s="5">
        <v>1.0401152918374874</v>
      </c>
      <c r="Q515" s="5">
        <v>0.97220808522076352</v>
      </c>
      <c r="R515" s="5">
        <v>0.98767662294174907</v>
      </c>
      <c r="S515" s="6">
        <v>3</v>
      </c>
      <c r="T515" s="6">
        <v>1</v>
      </c>
      <c r="U515" s="42">
        <v>1.1939766764110407</v>
      </c>
      <c r="V515" s="6">
        <v>1.1655711939547615</v>
      </c>
      <c r="W515" s="6">
        <v>0.83753729847210023</v>
      </c>
      <c r="X515" s="6">
        <v>1.1751111958387708</v>
      </c>
      <c r="Y515" s="66">
        <v>1.1736345618508399</v>
      </c>
      <c r="Z515" s="66">
        <v>1.1812373152186899</v>
      </c>
      <c r="AA515" s="3">
        <f t="shared" si="155"/>
        <v>8.1183822584549592E-3</v>
      </c>
      <c r="AB515" s="4">
        <f t="shared" si="153"/>
        <v>6.8704247115578543E-3</v>
      </c>
      <c r="AC515" s="4">
        <f t="shared" si="152"/>
        <v>1.3262467297714853E-2</v>
      </c>
      <c r="AD515" s="4">
        <f t="shared" si="154"/>
        <v>2.6743527891658275E-2</v>
      </c>
      <c r="AE515" s="6" t="s">
        <v>40</v>
      </c>
      <c r="AF515" s="4" t="b">
        <f t="shared" si="135"/>
        <v>1</v>
      </c>
      <c r="AG515" s="6" t="b">
        <f t="shared" si="133"/>
        <v>1</v>
      </c>
      <c r="AJ515" t="str">
        <f>IF(R515=MIN(P515:R515),"W3","no")</f>
        <v>no</v>
      </c>
    </row>
    <row r="516" spans="1:37" hidden="1" x14ac:dyDescent="0.25">
      <c r="A516" s="6">
        <v>515</v>
      </c>
      <c r="B516" s="6">
        <v>3</v>
      </c>
      <c r="C516" s="6">
        <v>4</v>
      </c>
      <c r="D516" s="6">
        <v>1</v>
      </c>
      <c r="E516" s="6">
        <v>3</v>
      </c>
      <c r="F516" s="6">
        <v>0.4</v>
      </c>
      <c r="G516" s="6">
        <v>0</v>
      </c>
      <c r="H516" s="6" t="b">
        <v>1</v>
      </c>
      <c r="I516" s="6">
        <v>0.5</v>
      </c>
      <c r="J516" s="6">
        <v>1</v>
      </c>
      <c r="K516" s="6">
        <v>0</v>
      </c>
      <c r="L516" s="6">
        <v>2</v>
      </c>
      <c r="M516" s="16" t="s">
        <v>24</v>
      </c>
      <c r="N516" s="6">
        <v>1183.219949</v>
      </c>
      <c r="O516" s="6">
        <v>39</v>
      </c>
      <c r="P516" s="5">
        <v>1.0209953014052011</v>
      </c>
      <c r="Q516" s="5">
        <v>0.96940534617839214</v>
      </c>
      <c r="R516" s="5">
        <v>1.0095993524164069</v>
      </c>
      <c r="S516" s="6">
        <v>2</v>
      </c>
      <c r="T516" s="6">
        <v>2</v>
      </c>
      <c r="U516" s="42">
        <v>1.1747263072111231</v>
      </c>
      <c r="V516" s="6">
        <v>1.1724911644610541</v>
      </c>
      <c r="W516" s="6">
        <v>0.85126211429968335</v>
      </c>
      <c r="X516" s="6">
        <v>1.1751111958387708</v>
      </c>
      <c r="Y516" s="66">
        <v>1.17448988828291</v>
      </c>
      <c r="Z516" s="66">
        <v>1.1812373152186899</v>
      </c>
      <c r="AA516" s="3">
        <f t="shared" si="155"/>
        <v>2.2296029405511897E-3</v>
      </c>
      <c r="AB516" s="4">
        <f t="shared" si="153"/>
        <v>1.7017803574095325E-3</v>
      </c>
      <c r="AC516" s="4">
        <f t="shared" si="152"/>
        <v>7.4042282993884712E-3</v>
      </c>
      <c r="AD516" s="4">
        <f t="shared" si="154"/>
        <v>2.0396435881071946E-2</v>
      </c>
      <c r="AE516" s="6" t="s">
        <v>40</v>
      </c>
      <c r="AF516" s="4" t="b">
        <f t="shared" si="135"/>
        <v>1</v>
      </c>
      <c r="AG516" s="6" t="b">
        <f t="shared" si="133"/>
        <v>1</v>
      </c>
      <c r="AH516" s="61" t="str">
        <f t="shared" ref="AH516" si="157">IF(AA517&gt;AA516,"BA","WLA")</f>
        <v>BA</v>
      </c>
    </row>
    <row r="517" spans="1:37" hidden="1" x14ac:dyDescent="0.25">
      <c r="A517" s="6">
        <v>516</v>
      </c>
      <c r="B517" s="6">
        <v>3</v>
      </c>
      <c r="C517" s="6">
        <v>4</v>
      </c>
      <c r="D517" s="6">
        <v>1</v>
      </c>
      <c r="E517" s="6">
        <v>3</v>
      </c>
      <c r="F517" s="6">
        <v>0.4</v>
      </c>
      <c r="G517" s="6">
        <v>0</v>
      </c>
      <c r="H517" s="6" t="b">
        <v>1</v>
      </c>
      <c r="I517" s="6">
        <v>0.5</v>
      </c>
      <c r="J517" s="6">
        <v>1</v>
      </c>
      <c r="K517" s="6">
        <v>0</v>
      </c>
      <c r="L517" s="6">
        <v>2</v>
      </c>
      <c r="M517" s="16" t="s">
        <v>25</v>
      </c>
      <c r="N517" s="6">
        <v>82.950372999999999</v>
      </c>
      <c r="O517" s="6">
        <v>3</v>
      </c>
      <c r="P517" s="5">
        <v>1</v>
      </c>
      <c r="Q517" s="5">
        <v>1</v>
      </c>
      <c r="R517" s="5">
        <v>1</v>
      </c>
      <c r="S517" s="6">
        <v>3</v>
      </c>
      <c r="T517" s="6">
        <v>1</v>
      </c>
      <c r="U517" s="42">
        <v>1.1973883553602505</v>
      </c>
      <c r="V517" s="6">
        <v>1.1707511155449286</v>
      </c>
      <c r="W517" s="6">
        <v>0.83515093121073192</v>
      </c>
      <c r="X517" s="6">
        <v>1.1751111958387708</v>
      </c>
      <c r="Y517" s="66">
        <v>1.1751111958387701</v>
      </c>
      <c r="Z517" s="66">
        <v>1.1751111958387701</v>
      </c>
      <c r="AA517" s="3">
        <f t="shared" si="155"/>
        <v>3.7103555044678549E-3</v>
      </c>
      <c r="AB517" s="4">
        <f t="shared" si="153"/>
        <v>3.7103555044672998E-3</v>
      </c>
      <c r="AC517" s="4">
        <f t="shared" si="152"/>
        <v>3.7103555044672998E-3</v>
      </c>
      <c r="AD517" s="4">
        <f t="shared" si="154"/>
        <v>0</v>
      </c>
      <c r="AE517" s="6" t="s">
        <v>40</v>
      </c>
      <c r="AF517" s="4" t="b">
        <f t="shared" si="135"/>
        <v>1</v>
      </c>
      <c r="AG517" s="6" t="b">
        <f t="shared" si="133"/>
        <v>1</v>
      </c>
    </row>
    <row r="518" spans="1:37" hidden="1" x14ac:dyDescent="0.25">
      <c r="A518" s="6">
        <v>517</v>
      </c>
      <c r="B518" s="6">
        <v>3</v>
      </c>
      <c r="C518" s="6">
        <v>4</v>
      </c>
      <c r="D518" s="6">
        <v>1</v>
      </c>
      <c r="E518" s="6">
        <v>3</v>
      </c>
      <c r="F518" s="6">
        <v>0.4</v>
      </c>
      <c r="G518" s="6">
        <v>0</v>
      </c>
      <c r="H518" s="6" t="b">
        <v>1</v>
      </c>
      <c r="I518" s="6">
        <v>1</v>
      </c>
      <c r="J518" s="6">
        <v>0</v>
      </c>
      <c r="K518" s="6">
        <v>0</v>
      </c>
      <c r="L518" s="6">
        <v>1</v>
      </c>
      <c r="M518" s="16" t="s">
        <v>23</v>
      </c>
      <c r="N518" s="6">
        <v>2852.6405410000002</v>
      </c>
      <c r="O518" s="6">
        <v>102</v>
      </c>
      <c r="P518" s="5">
        <v>0.92660376275798828</v>
      </c>
      <c r="Q518" s="5">
        <v>0.99142385164896119</v>
      </c>
      <c r="R518" s="5">
        <v>1.0819723855930505</v>
      </c>
      <c r="S518" s="6">
        <v>2</v>
      </c>
      <c r="T518" s="6">
        <v>2</v>
      </c>
      <c r="U518" s="42">
        <v>1.2264359683244332</v>
      </c>
      <c r="V518" s="5">
        <v>1.2866133747706767</v>
      </c>
      <c r="W518" s="6">
        <v>0.81537073750878986</v>
      </c>
      <c r="X518" s="6">
        <v>1.2362758040665947</v>
      </c>
      <c r="Y518" s="66">
        <v>1.24031292485223</v>
      </c>
      <c r="Z518" s="66">
        <v>1.24031292485223</v>
      </c>
      <c r="AA518" s="3">
        <f t="shared" si="155"/>
        <v>7.9592561059549372E-3</v>
      </c>
      <c r="AB518" s="4">
        <f t="shared" si="153"/>
        <v>1.1188270516047427E-2</v>
      </c>
      <c r="AC518" s="4">
        <f t="shared" si="152"/>
        <v>1.1188270516047427E-2</v>
      </c>
      <c r="AD518" s="4">
        <f t="shared" si="154"/>
        <v>-5.4648257062033689E-2</v>
      </c>
      <c r="AE518" s="6" t="s">
        <v>40</v>
      </c>
      <c r="AF518" s="4" t="b">
        <f t="shared" si="135"/>
        <v>1</v>
      </c>
      <c r="AG518" s="6" t="b">
        <f t="shared" si="133"/>
        <v>1</v>
      </c>
    </row>
    <row r="519" spans="1:37" hidden="1" x14ac:dyDescent="0.25">
      <c r="A519" s="6">
        <v>518</v>
      </c>
      <c r="B519" s="6">
        <v>3</v>
      </c>
      <c r="C519" s="6">
        <v>4</v>
      </c>
      <c r="D519" s="6">
        <v>1</v>
      </c>
      <c r="E519" s="6">
        <v>3</v>
      </c>
      <c r="F519" s="6">
        <v>0.4</v>
      </c>
      <c r="G519" s="6">
        <v>0</v>
      </c>
      <c r="H519" s="6" t="b">
        <v>1</v>
      </c>
      <c r="I519" s="6">
        <v>1</v>
      </c>
      <c r="J519" s="6">
        <v>0</v>
      </c>
      <c r="K519" s="6">
        <v>0</v>
      </c>
      <c r="L519" s="6">
        <v>2</v>
      </c>
      <c r="M519" s="16" t="s">
        <v>23</v>
      </c>
      <c r="N519" s="6">
        <v>3257.5184380000001</v>
      </c>
      <c r="O519" s="6">
        <v>117</v>
      </c>
      <c r="P519" s="5">
        <v>0.96385414355683707</v>
      </c>
      <c r="Q519" s="5">
        <v>1.0056093070503542</v>
      </c>
      <c r="R519" s="5">
        <v>1.0305365493928087</v>
      </c>
      <c r="S519" s="6">
        <v>3</v>
      </c>
      <c r="T519" s="6">
        <v>1</v>
      </c>
      <c r="U519" s="5">
        <v>1.2365470259378044</v>
      </c>
      <c r="V519" s="5">
        <v>1.2604577231857417</v>
      </c>
      <c r="W519" s="6">
        <v>0.80870357457015773</v>
      </c>
      <c r="X519" s="6">
        <v>1.3045968415007692</v>
      </c>
      <c r="Y519" s="66">
        <v>1.30980396157627</v>
      </c>
      <c r="Z519" s="66">
        <v>1.32441258008195</v>
      </c>
      <c r="AA519" s="3">
        <f t="shared" si="155"/>
        <v>3.3833531487207358E-2</v>
      </c>
      <c r="AB519" s="4">
        <f t="shared" si="153"/>
        <v>3.767452217135081E-2</v>
      </c>
      <c r="AC519" s="4">
        <f t="shared" si="152"/>
        <v>4.8289224866960301E-2</v>
      </c>
      <c r="AD519" s="4">
        <f t="shared" si="154"/>
        <v>-2.4097237628775286E-2</v>
      </c>
      <c r="AE519" s="6" t="s">
        <v>40</v>
      </c>
      <c r="AF519" s="4" t="b">
        <f t="shared" si="135"/>
        <v>1</v>
      </c>
      <c r="AG519" s="6" t="b">
        <f t="shared" si="133"/>
        <v>1</v>
      </c>
      <c r="AJ519" t="str">
        <f>IF(R519=MIN(P519:R519),"W3","no")</f>
        <v>no</v>
      </c>
      <c r="AK519" t="str">
        <f>IF(AB519&gt;AB518,"YES","NO")</f>
        <v>YES</v>
      </c>
    </row>
    <row r="520" spans="1:37" hidden="1" x14ac:dyDescent="0.25">
      <c r="A520" s="6">
        <v>519</v>
      </c>
      <c r="B520" s="6">
        <v>3</v>
      </c>
      <c r="C520" s="6">
        <v>4</v>
      </c>
      <c r="D520" s="6">
        <v>1</v>
      </c>
      <c r="E520" s="6">
        <v>3</v>
      </c>
      <c r="F520" s="6">
        <v>0.4</v>
      </c>
      <c r="G520" s="6">
        <v>0</v>
      </c>
      <c r="H520" s="6" t="b">
        <v>1</v>
      </c>
      <c r="I520" s="6">
        <v>1</v>
      </c>
      <c r="J520" s="6">
        <v>0</v>
      </c>
      <c r="K520" s="6">
        <v>0</v>
      </c>
      <c r="L520" s="6">
        <v>2</v>
      </c>
      <c r="M520" s="16" t="s">
        <v>24</v>
      </c>
      <c r="N520" s="6">
        <v>1163.4094239999999</v>
      </c>
      <c r="O520" s="6">
        <v>39</v>
      </c>
      <c r="P520" s="5">
        <v>0.92930604354048085</v>
      </c>
      <c r="Q520" s="5">
        <v>1.0085653758987307</v>
      </c>
      <c r="R520" s="5">
        <v>1.0621285805607883</v>
      </c>
      <c r="S520" s="6">
        <v>2</v>
      </c>
      <c r="T520" s="6">
        <v>2</v>
      </c>
      <c r="U520" s="6">
        <v>1.2269299559595299</v>
      </c>
      <c r="V520" s="6">
        <v>1.2851553371790376</v>
      </c>
      <c r="W520" s="6">
        <v>0.81504245221394267</v>
      </c>
      <c r="X520" s="6">
        <v>1.3045968415007692</v>
      </c>
      <c r="Y520" s="66">
        <v>1.3126495433455401</v>
      </c>
      <c r="Z520" s="66">
        <v>1.32441258008195</v>
      </c>
      <c r="AA520" s="3">
        <f t="shared" si="155"/>
        <v>1.4902308286571242E-2</v>
      </c>
      <c r="AB520" s="4">
        <f t="shared" si="153"/>
        <v>2.0945580110002693E-2</v>
      </c>
      <c r="AC520" s="4">
        <f t="shared" si="152"/>
        <v>2.9641248877659621E-2</v>
      </c>
      <c r="AD520" s="4">
        <f t="shared" si="154"/>
        <v>-4.7129304306346063E-2</v>
      </c>
      <c r="AE520" s="6" t="s">
        <v>40</v>
      </c>
      <c r="AF520" s="4" t="b">
        <f t="shared" si="135"/>
        <v>1</v>
      </c>
      <c r="AG520" s="6" t="b">
        <f t="shared" si="133"/>
        <v>1</v>
      </c>
      <c r="AH520" s="61" t="str">
        <f t="shared" ref="AH520" si="158">IF(AA521&gt;AA520,"BA","WLA")</f>
        <v>BA</v>
      </c>
    </row>
    <row r="521" spans="1:37" hidden="1" x14ac:dyDescent="0.25">
      <c r="A521" s="6">
        <v>520</v>
      </c>
      <c r="B521" s="6">
        <v>3</v>
      </c>
      <c r="C521" s="6">
        <v>4</v>
      </c>
      <c r="D521" s="6">
        <v>1</v>
      </c>
      <c r="E521" s="6">
        <v>3</v>
      </c>
      <c r="F521" s="6">
        <v>0.4</v>
      </c>
      <c r="G521" s="6">
        <v>0</v>
      </c>
      <c r="H521" s="6" t="b">
        <v>1</v>
      </c>
      <c r="I521" s="6">
        <v>1</v>
      </c>
      <c r="J521" s="6">
        <v>0</v>
      </c>
      <c r="K521" s="6">
        <v>0</v>
      </c>
      <c r="L521" s="6">
        <v>2</v>
      </c>
      <c r="M521" s="16" t="s">
        <v>25</v>
      </c>
      <c r="N521" s="6">
        <v>84.080307000000005</v>
      </c>
      <c r="O521" s="6">
        <v>3</v>
      </c>
      <c r="P521" s="5">
        <v>1</v>
      </c>
      <c r="Q521" s="5">
        <v>1</v>
      </c>
      <c r="R521" s="5">
        <v>1</v>
      </c>
      <c r="S521" s="6">
        <v>3</v>
      </c>
      <c r="T521" s="6">
        <v>1</v>
      </c>
      <c r="U521" s="6">
        <v>1.2379078608315122</v>
      </c>
      <c r="V521" s="6">
        <v>1.2654038189831749</v>
      </c>
      <c r="W521" s="6">
        <v>0.80781456491300763</v>
      </c>
      <c r="X521" s="6">
        <v>1.3045968415007692</v>
      </c>
      <c r="Y521" s="66">
        <v>1.30459684150077</v>
      </c>
      <c r="Z521" s="66">
        <v>1.30459684150077</v>
      </c>
      <c r="AA521" s="3">
        <f t="shared" si="155"/>
        <v>3.0042248509898117E-2</v>
      </c>
      <c r="AB521" s="4">
        <f t="shared" si="153"/>
        <v>3.0042248509898783E-2</v>
      </c>
      <c r="AC521" s="4">
        <f t="shared" si="152"/>
        <v>3.0042248509898783E-2</v>
      </c>
      <c r="AD521" s="4">
        <f t="shared" si="154"/>
        <v>0</v>
      </c>
      <c r="AE521" s="6" t="s">
        <v>40</v>
      </c>
      <c r="AF521" s="4" t="b">
        <f t="shared" si="135"/>
        <v>1</v>
      </c>
      <c r="AG521" s="6" t="b">
        <f t="shared" si="133"/>
        <v>1</v>
      </c>
    </row>
    <row r="522" spans="1:37" hidden="1" x14ac:dyDescent="0.25">
      <c r="A522" s="6">
        <v>521</v>
      </c>
      <c r="B522" s="6">
        <v>3</v>
      </c>
      <c r="C522" s="6">
        <v>4</v>
      </c>
      <c r="D522" s="6">
        <v>1</v>
      </c>
      <c r="E522" s="6">
        <v>3</v>
      </c>
      <c r="F522" s="6">
        <v>0.4</v>
      </c>
      <c r="G522" s="6">
        <v>0</v>
      </c>
      <c r="H522" s="6" t="b">
        <v>1</v>
      </c>
      <c r="I522" s="6">
        <v>1</v>
      </c>
      <c r="J522" s="6">
        <v>1</v>
      </c>
      <c r="K522" s="6">
        <v>0</v>
      </c>
      <c r="L522" s="6">
        <v>1</v>
      </c>
      <c r="M522" s="16" t="s">
        <v>23</v>
      </c>
      <c r="N522" s="6">
        <v>3029.7738119999999</v>
      </c>
      <c r="O522" s="6">
        <v>108</v>
      </c>
      <c r="P522" s="5">
        <v>1.0132000621197148</v>
      </c>
      <c r="Q522" s="5">
        <v>0.95626425539486315</v>
      </c>
      <c r="R522" s="5">
        <v>1.0305356824854224</v>
      </c>
      <c r="S522" s="6">
        <v>2</v>
      </c>
      <c r="T522" s="6">
        <v>2</v>
      </c>
      <c r="U522" s="6">
        <v>1.1734787338045465</v>
      </c>
      <c r="V522" s="6">
        <v>1.1824891401831132</v>
      </c>
      <c r="W522" s="6">
        <v>0.85216712599289346</v>
      </c>
      <c r="X522" s="6">
        <v>1.1753838311671232</v>
      </c>
      <c r="Y522" s="66">
        <v>1.17529891398566</v>
      </c>
      <c r="Z522" s="66">
        <v>1.17529891398566</v>
      </c>
      <c r="AA522" s="3">
        <f t="shared" si="155"/>
        <v>1.6208299893704092E-3</v>
      </c>
      <c r="AB522" s="4">
        <f t="shared" si="153"/>
        <v>1.5486955356242005E-3</v>
      </c>
      <c r="AC522" s="4">
        <f t="shared" si="152"/>
        <v>1.5486955356242005E-3</v>
      </c>
      <c r="AD522" s="4">
        <f t="shared" si="154"/>
        <v>2.9157163070091346E-2</v>
      </c>
      <c r="AE522" s="6" t="s">
        <v>40</v>
      </c>
      <c r="AF522" s="4" t="b">
        <f t="shared" si="135"/>
        <v>1</v>
      </c>
      <c r="AG522" s="6" t="b">
        <f t="shared" si="133"/>
        <v>1</v>
      </c>
    </row>
    <row r="523" spans="1:37" hidden="1" x14ac:dyDescent="0.25">
      <c r="A523" s="6">
        <v>522</v>
      </c>
      <c r="B523" s="6">
        <v>3</v>
      </c>
      <c r="C523" s="6">
        <v>4</v>
      </c>
      <c r="D523" s="6">
        <v>1</v>
      </c>
      <c r="E523" s="6">
        <v>3</v>
      </c>
      <c r="F523" s="6">
        <v>0.4</v>
      </c>
      <c r="G523" s="6">
        <v>0</v>
      </c>
      <c r="H523" s="6" t="b">
        <v>1</v>
      </c>
      <c r="I523" s="6">
        <v>1</v>
      </c>
      <c r="J523" s="6">
        <v>1</v>
      </c>
      <c r="K523" s="6">
        <v>0</v>
      </c>
      <c r="L523" s="6">
        <v>2</v>
      </c>
      <c r="M523" s="16" t="s">
        <v>23</v>
      </c>
      <c r="N523" s="6">
        <v>3397.9381170000001</v>
      </c>
      <c r="O523" s="6">
        <v>121</v>
      </c>
      <c r="P523" s="5">
        <v>1.0287653387114868</v>
      </c>
      <c r="Q523" s="5">
        <v>0.97564554114930202</v>
      </c>
      <c r="R523" s="5">
        <v>0.99558912013921141</v>
      </c>
      <c r="S523" s="6">
        <v>3</v>
      </c>
      <c r="T523" s="6">
        <v>1</v>
      </c>
      <c r="U523" s="6">
        <v>1.195905638197726</v>
      </c>
      <c r="V523" s="6">
        <v>1.1805699532584051</v>
      </c>
      <c r="W523" s="6">
        <v>0.8361863746265441</v>
      </c>
      <c r="X523" s="6">
        <v>1.1832678921600692</v>
      </c>
      <c r="Y523" s="66">
        <v>1.1916723441277799</v>
      </c>
      <c r="Z523" s="66">
        <v>1.1910890175536</v>
      </c>
      <c r="AA523" s="3">
        <f t="shared" si="155"/>
        <v>2.2800744611932711E-3</v>
      </c>
      <c r="AB523" s="4">
        <f t="shared" si="153"/>
        <v>9.3166472513054321E-3</v>
      </c>
      <c r="AC523" s="4">
        <f t="shared" si="152"/>
        <v>8.8314677913832185E-3</v>
      </c>
      <c r="AD523" s="4">
        <f t="shared" si="154"/>
        <v>1.9176892474324452E-2</v>
      </c>
      <c r="AE523" s="6" t="s">
        <v>40</v>
      </c>
      <c r="AF523" s="4" t="b">
        <f t="shared" si="135"/>
        <v>1</v>
      </c>
      <c r="AG523" s="6" t="b">
        <f t="shared" si="133"/>
        <v>1</v>
      </c>
      <c r="AJ523" t="str">
        <f>IF(R523=MIN(P523:R523),"W3","no")</f>
        <v>no</v>
      </c>
    </row>
    <row r="524" spans="1:37" hidden="1" x14ac:dyDescent="0.25">
      <c r="A524" s="6">
        <v>523</v>
      </c>
      <c r="B524" s="6">
        <v>3</v>
      </c>
      <c r="C524" s="6">
        <v>4</v>
      </c>
      <c r="D524" s="6">
        <v>1</v>
      </c>
      <c r="E524" s="6">
        <v>3</v>
      </c>
      <c r="F524" s="6">
        <v>0.4</v>
      </c>
      <c r="G524" s="6">
        <v>0</v>
      </c>
      <c r="H524" s="6" t="b">
        <v>1</v>
      </c>
      <c r="I524" s="6">
        <v>1</v>
      </c>
      <c r="J524" s="6">
        <v>1</v>
      </c>
      <c r="K524" s="6">
        <v>0</v>
      </c>
      <c r="L524" s="6">
        <v>2</v>
      </c>
      <c r="M524" s="16" t="s">
        <v>24</v>
      </c>
      <c r="N524" s="6">
        <v>1440.391359</v>
      </c>
      <c r="O524" s="6">
        <v>44</v>
      </c>
      <c r="P524" s="5">
        <v>1.011393407244126</v>
      </c>
      <c r="Q524" s="5">
        <v>0.9737653498108243</v>
      </c>
      <c r="R524" s="5">
        <v>1.01484124294505</v>
      </c>
      <c r="S524" s="6">
        <v>2</v>
      </c>
      <c r="T524" s="6">
        <v>2</v>
      </c>
      <c r="U524" s="6">
        <v>1.17385067555721</v>
      </c>
      <c r="V524" s="6">
        <v>1.1814167770904678</v>
      </c>
      <c r="W524" s="6">
        <v>0.85189711163672022</v>
      </c>
      <c r="X524" s="6">
        <v>1.1832678921600692</v>
      </c>
      <c r="Y524" s="66">
        <v>1.1837780907284099</v>
      </c>
      <c r="Z524" s="66">
        <v>1.1910890175536</v>
      </c>
      <c r="AA524" s="3">
        <f t="shared" si="155"/>
        <v>1.5644091096076451E-3</v>
      </c>
      <c r="AB524" s="4">
        <f t="shared" si="153"/>
        <v>1.9947265931312685E-3</v>
      </c>
      <c r="AC524" s="4">
        <f t="shared" si="152"/>
        <v>8.120501759808163E-3</v>
      </c>
      <c r="AD524" s="4">
        <f t="shared" si="154"/>
        <v>1.7489766792783874E-2</v>
      </c>
      <c r="AE524" s="6" t="s">
        <v>40</v>
      </c>
      <c r="AF524" s="4" t="b">
        <f t="shared" si="135"/>
        <v>1</v>
      </c>
      <c r="AG524" s="6" t="b">
        <f t="shared" si="133"/>
        <v>1</v>
      </c>
      <c r="AH524" s="61" t="str">
        <f t="shared" ref="AH524" si="159">IF(AA525&gt;AA524,"BA","WLA")</f>
        <v>WLA</v>
      </c>
    </row>
    <row r="525" spans="1:37" hidden="1" x14ac:dyDescent="0.25">
      <c r="A525" s="6">
        <v>524</v>
      </c>
      <c r="B525" s="6">
        <v>3</v>
      </c>
      <c r="C525" s="6">
        <v>4</v>
      </c>
      <c r="D525" s="6">
        <v>1</v>
      </c>
      <c r="E525" s="6">
        <v>3</v>
      </c>
      <c r="F525" s="6">
        <v>0.4</v>
      </c>
      <c r="G525" s="6">
        <v>0</v>
      </c>
      <c r="H525" s="6" t="b">
        <v>1</v>
      </c>
      <c r="I525" s="6">
        <v>1</v>
      </c>
      <c r="J525" s="6">
        <v>1</v>
      </c>
      <c r="K525" s="6">
        <v>0</v>
      </c>
      <c r="L525" s="6">
        <v>2</v>
      </c>
      <c r="M525" s="16" t="s">
        <v>25</v>
      </c>
      <c r="N525" s="6">
        <v>88.860994000000005</v>
      </c>
      <c r="O525" s="6">
        <v>3</v>
      </c>
      <c r="P525" s="5">
        <v>1</v>
      </c>
      <c r="Q525" s="5">
        <v>1</v>
      </c>
      <c r="R525" s="5">
        <v>1</v>
      </c>
      <c r="S525" s="6">
        <v>3</v>
      </c>
      <c r="T525" s="6">
        <v>1</v>
      </c>
      <c r="U525" s="6">
        <v>1.1979179821959927</v>
      </c>
      <c r="V525" s="6">
        <v>1.1832186312199253</v>
      </c>
      <c r="W525" s="6">
        <v>0.83478169195425678</v>
      </c>
      <c r="X525" s="6">
        <v>1.1832678921600692</v>
      </c>
      <c r="Y525" s="66">
        <v>1.1832678921600699</v>
      </c>
      <c r="Z525" s="66">
        <v>1.1832678921600699</v>
      </c>
      <c r="AA525" s="3">
        <f t="shared" si="155"/>
        <v>4.163126581080423E-5</v>
      </c>
      <c r="AB525" s="4">
        <f t="shared" si="153"/>
        <v>4.1631265811359341E-5</v>
      </c>
      <c r="AC525" s="4">
        <f t="shared" si="152"/>
        <v>4.1631265811359341E-5</v>
      </c>
      <c r="AD525" s="4">
        <f t="shared" si="154"/>
        <v>0</v>
      </c>
      <c r="AE525" s="6" t="s">
        <v>40</v>
      </c>
      <c r="AF525" s="4" t="b">
        <f t="shared" si="135"/>
        <v>1</v>
      </c>
      <c r="AG525" s="6" t="b">
        <f t="shared" si="133"/>
        <v>1</v>
      </c>
    </row>
    <row r="526" spans="1:37" hidden="1" x14ac:dyDescent="0.25">
      <c r="A526" s="6">
        <v>525</v>
      </c>
      <c r="B526" s="6">
        <v>3</v>
      </c>
      <c r="C526" s="6">
        <v>4</v>
      </c>
      <c r="D526" s="6">
        <v>1</v>
      </c>
      <c r="E526" s="6">
        <v>3</v>
      </c>
      <c r="F526" s="6">
        <v>0.4</v>
      </c>
      <c r="G526" s="6">
        <v>0</v>
      </c>
      <c r="H526" s="6" t="b">
        <v>1</v>
      </c>
      <c r="I526" s="6">
        <v>0</v>
      </c>
      <c r="J526" s="6">
        <v>0</v>
      </c>
      <c r="K526" s="6">
        <v>0</v>
      </c>
      <c r="L526" s="6">
        <v>1</v>
      </c>
      <c r="M526" s="16" t="s">
        <v>23</v>
      </c>
      <c r="N526" s="6">
        <v>2781.9364380000002</v>
      </c>
      <c r="O526" s="6">
        <v>102</v>
      </c>
      <c r="P526" s="5">
        <v>1.0823774481925108</v>
      </c>
      <c r="Q526" s="5">
        <v>0.99098391825417709</v>
      </c>
      <c r="R526" s="5">
        <v>0.92663863355331244</v>
      </c>
      <c r="S526" s="6">
        <v>2</v>
      </c>
      <c r="T526" s="6">
        <v>2</v>
      </c>
      <c r="U526" s="6">
        <v>1.2235205046644806</v>
      </c>
      <c r="V526" s="6">
        <v>1.3455982776301725</v>
      </c>
      <c r="W526" s="6">
        <v>0.81731364222148817</v>
      </c>
      <c r="X526" s="6">
        <v>1.2336249463285431</v>
      </c>
      <c r="Y526" s="66">
        <v>1.2375002774496899</v>
      </c>
      <c r="Z526" s="66">
        <v>1.2375002774496899</v>
      </c>
      <c r="AA526" s="3">
        <f t="shared" si="155"/>
        <v>8.1908538686210619E-3</v>
      </c>
      <c r="AB526" s="4">
        <f t="shared" si="153"/>
        <v>1.129678355629915E-2</v>
      </c>
      <c r="AC526" s="4">
        <f t="shared" si="152"/>
        <v>1.129678355629915E-2</v>
      </c>
      <c r="AD526" s="4">
        <f t="shared" si="154"/>
        <v>-5.4918298795007092E-2</v>
      </c>
      <c r="AE526" s="6" t="s">
        <v>40</v>
      </c>
      <c r="AF526" s="4" t="b">
        <f t="shared" si="135"/>
        <v>1</v>
      </c>
      <c r="AG526" s="6" t="b">
        <f t="shared" si="133"/>
        <v>1</v>
      </c>
    </row>
    <row r="527" spans="1:37" hidden="1" x14ac:dyDescent="0.25">
      <c r="A527" s="6">
        <v>526</v>
      </c>
      <c r="B527" s="6">
        <v>3</v>
      </c>
      <c r="C527" s="6">
        <v>4</v>
      </c>
      <c r="D527" s="6">
        <v>1</v>
      </c>
      <c r="E527" s="6">
        <v>3</v>
      </c>
      <c r="F527" s="6">
        <v>0.4</v>
      </c>
      <c r="G527" s="6">
        <v>0</v>
      </c>
      <c r="H527" s="6" t="b">
        <v>1</v>
      </c>
      <c r="I527" s="6">
        <v>0</v>
      </c>
      <c r="J527" s="6">
        <v>0</v>
      </c>
      <c r="K527" s="6">
        <v>0</v>
      </c>
      <c r="L527" s="6">
        <v>2</v>
      </c>
      <c r="M527" s="16" t="s">
        <v>23</v>
      </c>
      <c r="N527" s="6">
        <v>3692.7994020000001</v>
      </c>
      <c r="O527" s="6">
        <v>133</v>
      </c>
      <c r="P527" s="5">
        <v>1.0816742797143024</v>
      </c>
      <c r="Q527" s="5">
        <v>1.0204859377694868</v>
      </c>
      <c r="R527" s="5">
        <v>0.89783978251621066</v>
      </c>
      <c r="S527" s="6">
        <v>2</v>
      </c>
      <c r="T527" s="6">
        <v>2</v>
      </c>
      <c r="U527" s="6">
        <v>1.2244550184953324</v>
      </c>
      <c r="V527" s="6">
        <v>1.3430341438414304</v>
      </c>
      <c r="W527" s="6">
        <v>0.81668986193453375</v>
      </c>
      <c r="X527" s="6">
        <v>1.376969182117028</v>
      </c>
      <c r="Y527" s="66">
        <v>1.3748459576560701</v>
      </c>
      <c r="Z527" s="66">
        <v>1.39948931428913</v>
      </c>
      <c r="AA527" s="3">
        <f t="shared" si="155"/>
        <v>2.4644733314527767E-2</v>
      </c>
      <c r="AB527" s="4">
        <f t="shared" si="153"/>
        <v>2.3138456812190511E-2</v>
      </c>
      <c r="AC527" s="4">
        <f t="shared" si="152"/>
        <v>4.0339836732784184E-2</v>
      </c>
      <c r="AD527" s="4">
        <f t="shared" si="154"/>
        <v>-6.8106811655859523E-2</v>
      </c>
      <c r="AE527" s="6" t="s">
        <v>40</v>
      </c>
      <c r="AF527" s="4" t="b">
        <f t="shared" si="135"/>
        <v>1</v>
      </c>
      <c r="AG527" s="6" t="b">
        <f t="shared" si="133"/>
        <v>1</v>
      </c>
      <c r="AJ527" t="str">
        <f>IF(R527=MIN(P527:R527),"W3","no")</f>
        <v>W3</v>
      </c>
      <c r="AK527" t="str">
        <f>IF(AB527&gt;AB526,"YES","NO")</f>
        <v>YES</v>
      </c>
    </row>
    <row r="528" spans="1:37" hidden="1" x14ac:dyDescent="0.25">
      <c r="A528" s="6">
        <v>527</v>
      </c>
      <c r="B528" s="6">
        <v>3</v>
      </c>
      <c r="C528" s="6">
        <v>4</v>
      </c>
      <c r="D528" s="6">
        <v>1</v>
      </c>
      <c r="E528" s="6">
        <v>3</v>
      </c>
      <c r="F528" s="6">
        <v>0.4</v>
      </c>
      <c r="G528" s="6">
        <v>0</v>
      </c>
      <c r="H528" s="6" t="b">
        <v>1</v>
      </c>
      <c r="I528" s="6">
        <v>0</v>
      </c>
      <c r="J528" s="6">
        <v>0</v>
      </c>
      <c r="K528" s="6">
        <v>0</v>
      </c>
      <c r="L528" s="6">
        <v>2</v>
      </c>
      <c r="M528" s="16" t="s">
        <v>24</v>
      </c>
      <c r="N528" s="6">
        <v>1496.760544</v>
      </c>
      <c r="O528" s="6">
        <v>50</v>
      </c>
      <c r="P528" s="5">
        <v>1.0816742797143024</v>
      </c>
      <c r="Q528" s="5">
        <v>1.0204859377694868</v>
      </c>
      <c r="R528" s="5">
        <v>0.89783978251621066</v>
      </c>
      <c r="S528" s="6">
        <v>2</v>
      </c>
      <c r="T528" s="6">
        <v>2</v>
      </c>
      <c r="U528" s="6">
        <v>1.2244550184953324</v>
      </c>
      <c r="V528" s="6">
        <v>1.3430341438414304</v>
      </c>
      <c r="W528" s="6">
        <v>0.81668986193453375</v>
      </c>
      <c r="X528" s="6">
        <v>1.376969182117028</v>
      </c>
      <c r="Y528" s="66">
        <v>1.38814291559675</v>
      </c>
      <c r="Z528" s="66">
        <v>1.39948931428913</v>
      </c>
      <c r="AA528" s="3">
        <f t="shared" si="155"/>
        <v>2.4644733314527767E-2</v>
      </c>
      <c r="AB528" s="4">
        <f t="shared" si="153"/>
        <v>3.2495769166482225E-2</v>
      </c>
      <c r="AC528" s="4">
        <f t="shared" si="152"/>
        <v>4.0339836732784184E-2</v>
      </c>
      <c r="AD528" s="4">
        <f t="shared" si="154"/>
        <v>-6.8106811655859523E-2</v>
      </c>
      <c r="AE528" s="6" t="s">
        <v>40</v>
      </c>
      <c r="AF528" s="4" t="b">
        <f t="shared" si="135"/>
        <v>1</v>
      </c>
      <c r="AG528" s="6" t="b">
        <f t="shared" si="133"/>
        <v>1</v>
      </c>
      <c r="AH528" s="61" t="str">
        <f t="shared" ref="AH528" si="160">IF(AA529&gt;AA528,"BA","WLA")</f>
        <v>WLA</v>
      </c>
    </row>
    <row r="529" spans="1:37" hidden="1" x14ac:dyDescent="0.25">
      <c r="A529" s="6">
        <v>528</v>
      </c>
      <c r="B529" s="6">
        <v>3</v>
      </c>
      <c r="C529" s="6">
        <v>4</v>
      </c>
      <c r="D529" s="6">
        <v>1</v>
      </c>
      <c r="E529" s="6">
        <v>3</v>
      </c>
      <c r="F529" s="6">
        <v>0.4</v>
      </c>
      <c r="G529" s="6">
        <v>0</v>
      </c>
      <c r="H529" s="6" t="b">
        <v>1</v>
      </c>
      <c r="I529" s="6">
        <v>0</v>
      </c>
      <c r="J529" s="6">
        <v>0</v>
      </c>
      <c r="K529" s="6">
        <v>0</v>
      </c>
      <c r="L529" s="6">
        <v>2</v>
      </c>
      <c r="M529" s="16" t="s">
        <v>25</v>
      </c>
      <c r="N529" s="6">
        <v>84.505685</v>
      </c>
      <c r="O529" s="6">
        <v>3</v>
      </c>
      <c r="P529" s="5">
        <v>1</v>
      </c>
      <c r="Q529" s="5">
        <v>1</v>
      </c>
      <c r="R529" s="5">
        <v>1</v>
      </c>
      <c r="S529" s="6">
        <v>2</v>
      </c>
      <c r="T529" s="6">
        <v>2</v>
      </c>
      <c r="U529" s="6">
        <v>1.2336249463285431</v>
      </c>
      <c r="V529" s="6">
        <v>1.376969182117028</v>
      </c>
      <c r="W529" s="6">
        <v>0.81061914561322157</v>
      </c>
      <c r="X529" s="6">
        <v>1.376969182117028</v>
      </c>
      <c r="Y529" s="66">
        <v>1.37696918211703</v>
      </c>
      <c r="Z529" s="66">
        <v>1.37696918211703</v>
      </c>
      <c r="AA529" s="3">
        <f t="shared" si="155"/>
        <v>0</v>
      </c>
      <c r="AB529" s="4">
        <f t="shared" si="153"/>
        <v>1.4432899320127035E-15</v>
      </c>
      <c r="AC529" s="4">
        <f t="shared" si="152"/>
        <v>1.4432899320127035E-15</v>
      </c>
      <c r="AD529" s="4">
        <f t="shared" si="154"/>
        <v>0</v>
      </c>
      <c r="AE529" s="6" t="s">
        <v>40</v>
      </c>
      <c r="AF529" s="4" t="b">
        <f t="shared" si="135"/>
        <v>1</v>
      </c>
      <c r="AG529" s="6" t="b">
        <f t="shared" si="133"/>
        <v>1</v>
      </c>
    </row>
    <row r="530" spans="1:37" hidden="1" x14ac:dyDescent="0.25">
      <c r="A530" s="6">
        <v>529</v>
      </c>
      <c r="B530" s="6">
        <v>3</v>
      </c>
      <c r="C530" s="6">
        <v>4</v>
      </c>
      <c r="D530" s="6">
        <v>1</v>
      </c>
      <c r="E530" s="6">
        <v>3</v>
      </c>
      <c r="F530" s="6">
        <v>0.4</v>
      </c>
      <c r="G530" s="6">
        <v>0</v>
      </c>
      <c r="H530" s="6" t="b">
        <v>1</v>
      </c>
      <c r="I530" s="6">
        <v>0</v>
      </c>
      <c r="J530" s="6">
        <v>1</v>
      </c>
      <c r="K530" s="6">
        <v>0</v>
      </c>
      <c r="L530" s="6">
        <v>1</v>
      </c>
      <c r="M530" s="16" t="s">
        <v>23</v>
      </c>
      <c r="N530" s="6">
        <v>2947.6610089999999</v>
      </c>
      <c r="O530" s="6">
        <v>108</v>
      </c>
      <c r="P530" s="5">
        <v>1.0314202495501112</v>
      </c>
      <c r="Q530" s="5">
        <v>0.9547615304892253</v>
      </c>
      <c r="R530" s="5">
        <v>1.0138182199606636</v>
      </c>
      <c r="S530" s="6">
        <v>2</v>
      </c>
      <c r="T530" s="6">
        <v>2</v>
      </c>
      <c r="U530" s="6">
        <v>1.1701657376671104</v>
      </c>
      <c r="V530" s="6">
        <v>1.1571140861463649</v>
      </c>
      <c r="W530" s="6">
        <v>0.85457979823750463</v>
      </c>
      <c r="X530" s="6">
        <v>1.172222074550908</v>
      </c>
      <c r="Y530" s="66">
        <v>1.1718730391852601</v>
      </c>
      <c r="Z530" s="66">
        <v>1.1718730391852601</v>
      </c>
      <c r="AA530" s="3">
        <f t="shared" si="155"/>
        <v>1.7542212592996931E-3</v>
      </c>
      <c r="AB530" s="4">
        <f t="shared" si="153"/>
        <v>1.4568997332139455E-3</v>
      </c>
      <c r="AC530" s="4">
        <f t="shared" si="152"/>
        <v>1.4568997332139455E-3</v>
      </c>
      <c r="AD530" s="4">
        <f t="shared" si="154"/>
        <v>3.0158979673849839E-2</v>
      </c>
      <c r="AE530" s="6" t="s">
        <v>40</v>
      </c>
      <c r="AF530" s="4" t="b">
        <f t="shared" si="135"/>
        <v>1</v>
      </c>
      <c r="AG530" s="6" t="b">
        <f t="shared" si="133"/>
        <v>1</v>
      </c>
    </row>
    <row r="531" spans="1:37" hidden="1" x14ac:dyDescent="0.25">
      <c r="A531" s="6">
        <v>530</v>
      </c>
      <c r="B531" s="6">
        <v>3</v>
      </c>
      <c r="C531" s="6">
        <v>4</v>
      </c>
      <c r="D531" s="6">
        <v>1</v>
      </c>
      <c r="E531" s="6">
        <v>3</v>
      </c>
      <c r="F531" s="6">
        <v>0.4</v>
      </c>
      <c r="G531" s="6">
        <v>0</v>
      </c>
      <c r="H531" s="6" t="b">
        <v>1</v>
      </c>
      <c r="I531" s="6">
        <v>0</v>
      </c>
      <c r="J531" s="6">
        <v>1</v>
      </c>
      <c r="K531" s="6">
        <v>0</v>
      </c>
      <c r="L531" s="6">
        <v>2</v>
      </c>
      <c r="M531" s="16" t="s">
        <v>23</v>
      </c>
      <c r="N531" s="6">
        <v>2997.2641990000002</v>
      </c>
      <c r="O531" s="6">
        <v>110</v>
      </c>
      <c r="P531" s="5">
        <v>1.0451088650397893</v>
      </c>
      <c r="Q531" s="5">
        <v>0.98047206781234131</v>
      </c>
      <c r="R531" s="5">
        <v>0.97441906714786974</v>
      </c>
      <c r="S531" s="6">
        <v>3</v>
      </c>
      <c r="T531" s="6">
        <v>1</v>
      </c>
      <c r="U531" s="6">
        <v>1.1858154116652009</v>
      </c>
      <c r="V531" s="6">
        <v>1.142339140361637</v>
      </c>
      <c r="W531" s="6">
        <v>0.84330157135985728</v>
      </c>
      <c r="X531" s="6">
        <v>1.1587543999997745</v>
      </c>
      <c r="Y531" s="66">
        <v>1.15074721309726</v>
      </c>
      <c r="Z531" s="66">
        <v>1.16673379713168</v>
      </c>
      <c r="AA531" s="3">
        <f t="shared" si="155"/>
        <v>1.4166297567578368E-2</v>
      </c>
      <c r="AB531" s="4">
        <f t="shared" si="153"/>
        <v>7.3066201159788235E-3</v>
      </c>
      <c r="AC531" s="4">
        <f t="shared" si="152"/>
        <v>2.0908502719313771E-2</v>
      </c>
      <c r="AD531" s="4">
        <f t="shared" si="154"/>
        <v>-3.0072576693192743E-2</v>
      </c>
      <c r="AE531" s="6" t="s">
        <v>40</v>
      </c>
      <c r="AF531" s="4" t="b">
        <f t="shared" si="135"/>
        <v>1</v>
      </c>
      <c r="AG531" s="6" t="b">
        <f t="shared" si="133"/>
        <v>1</v>
      </c>
      <c r="AJ531" t="str">
        <f>IF(R531=MIN(P531:R531),"W3","no")</f>
        <v>W3</v>
      </c>
    </row>
    <row r="532" spans="1:37" hidden="1" x14ac:dyDescent="0.25">
      <c r="A532" s="6">
        <v>531</v>
      </c>
      <c r="B532" s="6">
        <v>3</v>
      </c>
      <c r="C532" s="6">
        <v>4</v>
      </c>
      <c r="D532" s="6">
        <v>1</v>
      </c>
      <c r="E532" s="6">
        <v>3</v>
      </c>
      <c r="F532" s="6">
        <v>0.4</v>
      </c>
      <c r="G532" s="6">
        <v>0</v>
      </c>
      <c r="H532" s="6" t="b">
        <v>1</v>
      </c>
      <c r="I532" s="6">
        <v>0</v>
      </c>
      <c r="J532" s="6">
        <v>1</v>
      </c>
      <c r="K532" s="6">
        <v>0</v>
      </c>
      <c r="L532" s="6">
        <v>2</v>
      </c>
      <c r="M532" s="16" t="s">
        <v>24</v>
      </c>
      <c r="N532" s="6">
        <v>944.54008299999998</v>
      </c>
      <c r="O532" s="6">
        <v>33</v>
      </c>
      <c r="P532" s="5">
        <v>1.0259875517254096</v>
      </c>
      <c r="Q532" s="5">
        <v>0.97389056233967708</v>
      </c>
      <c r="R532" s="5">
        <v>1.0001218859349135</v>
      </c>
      <c r="S532" s="6">
        <v>2</v>
      </c>
      <c r="T532" s="6">
        <v>2</v>
      </c>
      <c r="U532" s="6">
        <v>1.1705097218075009</v>
      </c>
      <c r="V532" s="6">
        <v>1.1560857239817302</v>
      </c>
      <c r="W532" s="6">
        <v>0.85432865816423986</v>
      </c>
      <c r="X532" s="6">
        <v>1.1587543999997745</v>
      </c>
      <c r="Y532" s="66">
        <v>1.15932190270736</v>
      </c>
      <c r="Z532" s="66">
        <v>1.16673379713168</v>
      </c>
      <c r="AA532" s="3">
        <f t="shared" si="155"/>
        <v>2.3030557795895579E-3</v>
      </c>
      <c r="AB532" s="4">
        <f t="shared" si="153"/>
        <v>2.7914410295125647E-3</v>
      </c>
      <c r="AC532" s="4">
        <f t="shared" si="152"/>
        <v>9.1263947064251782E-3</v>
      </c>
      <c r="AD532" s="4">
        <f t="shared" si="154"/>
        <v>1.740629177354865E-2</v>
      </c>
      <c r="AE532" s="6" t="s">
        <v>40</v>
      </c>
      <c r="AF532" s="4" t="b">
        <f t="shared" si="135"/>
        <v>1</v>
      </c>
      <c r="AG532" s="6" t="b">
        <f t="shared" si="133"/>
        <v>1</v>
      </c>
      <c r="AH532" s="61" t="str">
        <f t="shared" ref="AH532" si="161">IF(AA533&gt;AA532,"BA","WLA")</f>
        <v>BA</v>
      </c>
    </row>
    <row r="533" spans="1:37" hidden="1" x14ac:dyDescent="0.25">
      <c r="A533" s="6">
        <v>532</v>
      </c>
      <c r="B533" s="6">
        <v>3</v>
      </c>
      <c r="C533" s="6">
        <v>4</v>
      </c>
      <c r="D533" s="6">
        <v>1</v>
      </c>
      <c r="E533" s="6">
        <v>3</v>
      </c>
      <c r="F533" s="6">
        <v>0.4</v>
      </c>
      <c r="G533" s="6">
        <v>0</v>
      </c>
      <c r="H533" s="6" t="b">
        <v>1</v>
      </c>
      <c r="I533" s="6">
        <v>0</v>
      </c>
      <c r="J533" s="6">
        <v>1</v>
      </c>
      <c r="K533" s="6">
        <v>0</v>
      </c>
      <c r="L533" s="6">
        <v>2</v>
      </c>
      <c r="M533" s="16" t="s">
        <v>25</v>
      </c>
      <c r="N533" s="6">
        <v>79.236534000000006</v>
      </c>
      <c r="O533" s="6">
        <v>3</v>
      </c>
      <c r="P533" s="5">
        <v>1</v>
      </c>
      <c r="Q533" s="5">
        <v>1</v>
      </c>
      <c r="R533" s="5">
        <v>1</v>
      </c>
      <c r="S533" s="6">
        <v>3</v>
      </c>
      <c r="T533" s="6">
        <v>1</v>
      </c>
      <c r="U533" s="6">
        <v>1.189934031052861</v>
      </c>
      <c r="V533" s="6">
        <v>1.1492569550859015</v>
      </c>
      <c r="W533" s="6">
        <v>0.84038272198601949</v>
      </c>
      <c r="X533" s="6">
        <v>1.1587543999997745</v>
      </c>
      <c r="Y533" s="66">
        <v>1.15875439999978</v>
      </c>
      <c r="Z533" s="66">
        <v>1.15875439999978</v>
      </c>
      <c r="AA533" s="3">
        <f t="shared" si="155"/>
        <v>8.1962535925428348E-3</v>
      </c>
      <c r="AB533" s="4">
        <f t="shared" si="153"/>
        <v>8.1962535925476088E-3</v>
      </c>
      <c r="AC533" s="4">
        <f t="shared" si="152"/>
        <v>8.1962535925476088E-3</v>
      </c>
      <c r="AD533" s="4">
        <f t="shared" si="154"/>
        <v>0</v>
      </c>
      <c r="AE533" s="6" t="s">
        <v>40</v>
      </c>
      <c r="AF533" s="4" t="b">
        <f t="shared" si="135"/>
        <v>1</v>
      </c>
      <c r="AG533" s="6" t="b">
        <f t="shared" si="133"/>
        <v>1</v>
      </c>
    </row>
    <row r="534" spans="1:37" hidden="1" x14ac:dyDescent="0.25">
      <c r="A534" s="6">
        <v>533</v>
      </c>
      <c r="B534" s="6">
        <v>3</v>
      </c>
      <c r="C534" s="6">
        <v>4</v>
      </c>
      <c r="D534" s="6">
        <v>1</v>
      </c>
      <c r="E534" s="6">
        <v>3</v>
      </c>
      <c r="F534" s="6">
        <v>0.4</v>
      </c>
      <c r="G534" s="6">
        <v>0</v>
      </c>
      <c r="H534" s="6" t="b">
        <v>1</v>
      </c>
      <c r="I534" s="6">
        <v>0.5</v>
      </c>
      <c r="J534" s="6">
        <v>0</v>
      </c>
      <c r="K534" s="6">
        <v>0.2</v>
      </c>
      <c r="L534" s="6">
        <v>1</v>
      </c>
      <c r="M534" s="16" t="s">
        <v>23</v>
      </c>
      <c r="N534" s="6">
        <v>2429.7524069999999</v>
      </c>
      <c r="O534" s="6">
        <v>90</v>
      </c>
      <c r="P534" s="5">
        <v>1.0135605717548268</v>
      </c>
      <c r="Q534" s="5">
        <v>0.97377953231164649</v>
      </c>
      <c r="R534" s="5">
        <v>1.0126598959335267</v>
      </c>
      <c r="S534" s="6">
        <v>2</v>
      </c>
      <c r="T534" s="6">
        <v>2</v>
      </c>
      <c r="U534" s="6">
        <v>1.2467732407281138</v>
      </c>
      <c r="V534" s="6">
        <v>1.3555218030682326</v>
      </c>
      <c r="W534" s="6">
        <v>0.80207047066233261</v>
      </c>
      <c r="X534" s="6">
        <v>1.2473586630248481</v>
      </c>
      <c r="Y534" s="66">
        <v>1.2499680334187599</v>
      </c>
      <c r="Z534" s="66">
        <v>1.2499680334187599</v>
      </c>
      <c r="AA534" s="3">
        <f t="shared" si="155"/>
        <v>4.6932956341094734E-4</v>
      </c>
      <c r="AB534" s="4">
        <f t="shared" si="153"/>
        <v>2.5558995152125119E-3</v>
      </c>
      <c r="AC534" s="4">
        <f t="shared" si="152"/>
        <v>2.5558995152125119E-3</v>
      </c>
      <c r="AD534" s="4">
        <f t="shared" si="154"/>
        <v>1.7480311792235675E-2</v>
      </c>
      <c r="AE534" s="6" t="s">
        <v>40</v>
      </c>
      <c r="AF534" s="4" t="b">
        <f t="shared" si="135"/>
        <v>1</v>
      </c>
      <c r="AG534" s="6" t="b">
        <f t="shared" si="133"/>
        <v>1</v>
      </c>
    </row>
    <row r="535" spans="1:37" hidden="1" x14ac:dyDescent="0.25">
      <c r="A535" s="6">
        <v>534</v>
      </c>
      <c r="B535" s="6">
        <v>3</v>
      </c>
      <c r="C535" s="6">
        <v>4</v>
      </c>
      <c r="D535" s="6">
        <v>1</v>
      </c>
      <c r="E535" s="6">
        <v>3</v>
      </c>
      <c r="F535" s="6">
        <v>0.4</v>
      </c>
      <c r="G535" s="6">
        <v>0</v>
      </c>
      <c r="H535" s="6" t="b">
        <v>1</v>
      </c>
      <c r="I535" s="6">
        <v>0.5</v>
      </c>
      <c r="J535" s="6">
        <v>0</v>
      </c>
      <c r="K535" s="6">
        <v>0.2</v>
      </c>
      <c r="L535" s="6">
        <v>2</v>
      </c>
      <c r="M535" s="16" t="s">
        <v>23</v>
      </c>
      <c r="N535" s="6">
        <v>3635.8039829999998</v>
      </c>
      <c r="O535" s="6">
        <v>133</v>
      </c>
      <c r="P535" s="5">
        <v>1.0446793376429948</v>
      </c>
      <c r="Q535" s="5">
        <v>0.99679588365881366</v>
      </c>
      <c r="R535" s="5">
        <v>0.95852477869819119</v>
      </c>
      <c r="S535" s="6">
        <v>3</v>
      </c>
      <c r="T535" s="6">
        <v>1</v>
      </c>
      <c r="U535" s="6">
        <v>1.2637507922764399</v>
      </c>
      <c r="V535" s="6">
        <v>1.3415909018030228</v>
      </c>
      <c r="W535" s="6">
        <v>0.79129525070260398</v>
      </c>
      <c r="X535" s="6">
        <v>1.3542506997559802</v>
      </c>
      <c r="Y535" s="66">
        <v>1.3530972485011701</v>
      </c>
      <c r="Z535" s="66">
        <v>1.37228508968679</v>
      </c>
      <c r="AA535" s="3">
        <f t="shared" si="155"/>
        <v>9.3481937688779659E-3</v>
      </c>
      <c r="AB535" s="4">
        <f t="shared" si="153"/>
        <v>8.5037100702798352E-3</v>
      </c>
      <c r="AC535" s="4">
        <f t="shared" si="152"/>
        <v>2.2367209346253913E-2</v>
      </c>
      <c r="AD535" s="4">
        <f t="shared" si="154"/>
        <v>-2.9786225095329983E-2</v>
      </c>
      <c r="AE535" s="6" t="s">
        <v>40</v>
      </c>
      <c r="AF535" s="4" t="b">
        <f t="shared" si="135"/>
        <v>1</v>
      </c>
      <c r="AG535" s="6" t="b">
        <f t="shared" si="133"/>
        <v>1</v>
      </c>
      <c r="AJ535" t="str">
        <f>IF(R535=MIN(P535:R535),"W3","no")</f>
        <v>W3</v>
      </c>
      <c r="AK535" t="str">
        <f>IF(AB535&gt;AB534,"YES","NO")</f>
        <v>YES</v>
      </c>
    </row>
    <row r="536" spans="1:37" hidden="1" x14ac:dyDescent="0.25">
      <c r="A536" s="6">
        <v>535</v>
      </c>
      <c r="B536" s="6">
        <v>3</v>
      </c>
      <c r="C536" s="6">
        <v>4</v>
      </c>
      <c r="D536" s="6">
        <v>1</v>
      </c>
      <c r="E536" s="6">
        <v>3</v>
      </c>
      <c r="F536" s="6">
        <v>0.4</v>
      </c>
      <c r="G536" s="6">
        <v>0</v>
      </c>
      <c r="H536" s="6" t="b">
        <v>1</v>
      </c>
      <c r="I536" s="6">
        <v>0.5</v>
      </c>
      <c r="J536" s="6">
        <v>0</v>
      </c>
      <c r="K536" s="6">
        <v>0.2</v>
      </c>
      <c r="L536" s="6">
        <v>2</v>
      </c>
      <c r="M536" s="16" t="s">
        <v>24</v>
      </c>
      <c r="N536" s="6">
        <v>1440.142184</v>
      </c>
      <c r="O536" s="6">
        <v>50</v>
      </c>
      <c r="P536" s="5">
        <v>1.0134146760316234</v>
      </c>
      <c r="Q536" s="5">
        <v>0.99682171647217355</v>
      </c>
      <c r="R536" s="5">
        <v>0.98976360749620318</v>
      </c>
      <c r="S536" s="6">
        <v>2</v>
      </c>
      <c r="T536" s="6">
        <v>2</v>
      </c>
      <c r="U536" s="6">
        <v>1.2474285872007131</v>
      </c>
      <c r="V536" s="6">
        <v>1.3536191668959654</v>
      </c>
      <c r="W536" s="6">
        <v>0.80164909659802308</v>
      </c>
      <c r="X536" s="6">
        <v>1.3542506997559802</v>
      </c>
      <c r="Y536" s="66">
        <v>1.3615518472308501</v>
      </c>
      <c r="Z536" s="66">
        <v>1.37228508968679</v>
      </c>
      <c r="AA536" s="3">
        <f t="shared" si="155"/>
        <v>4.6633378895699629E-4</v>
      </c>
      <c r="AB536" s="4">
        <f t="shared" si="153"/>
        <v>5.8262051136858117E-3</v>
      </c>
      <c r="AC536" s="4">
        <f t="shared" si="152"/>
        <v>1.3602073600526343E-2</v>
      </c>
      <c r="AD536" s="4">
        <f t="shared" si="154"/>
        <v>-8.9431173544155529E-3</v>
      </c>
      <c r="AE536" s="6" t="s">
        <v>40</v>
      </c>
      <c r="AF536" s="4" t="b">
        <f t="shared" si="135"/>
        <v>1</v>
      </c>
      <c r="AG536" s="6" t="b">
        <f t="shared" si="133"/>
        <v>1</v>
      </c>
      <c r="AH536" s="61" t="str">
        <f t="shared" ref="AH536" si="162">IF(AA537&gt;AA536,"BA","WLA")</f>
        <v>BA</v>
      </c>
    </row>
    <row r="537" spans="1:37" hidden="1" x14ac:dyDescent="0.25">
      <c r="A537" s="6">
        <v>536</v>
      </c>
      <c r="B537" s="6">
        <v>3</v>
      </c>
      <c r="C537" s="6">
        <v>4</v>
      </c>
      <c r="D537" s="6">
        <v>1</v>
      </c>
      <c r="E537" s="6">
        <v>3</v>
      </c>
      <c r="F537" s="6">
        <v>0.4</v>
      </c>
      <c r="G537" s="6">
        <v>0</v>
      </c>
      <c r="H537" s="6" t="b">
        <v>1</v>
      </c>
      <c r="I537" s="6">
        <v>0.5</v>
      </c>
      <c r="J537" s="6">
        <v>0</v>
      </c>
      <c r="K537" s="6">
        <v>0.2</v>
      </c>
      <c r="L537" s="6">
        <v>2</v>
      </c>
      <c r="M537" s="16" t="s">
        <v>25</v>
      </c>
      <c r="N537" s="6">
        <v>78.753411</v>
      </c>
      <c r="O537" s="6">
        <v>3</v>
      </c>
      <c r="P537" s="5">
        <v>1</v>
      </c>
      <c r="Q537" s="5">
        <v>1</v>
      </c>
      <c r="R537" s="5">
        <v>1</v>
      </c>
      <c r="S537" s="6">
        <v>3</v>
      </c>
      <c r="T537" s="6">
        <v>1</v>
      </c>
      <c r="U537" s="6">
        <v>1.267397868895989</v>
      </c>
      <c r="V537" s="6">
        <v>1.3497688790972169</v>
      </c>
      <c r="W537" s="6">
        <v>0.78901821167735176</v>
      </c>
      <c r="X537" s="6">
        <v>1.3542506997559802</v>
      </c>
      <c r="Y537" s="66">
        <v>1.35425069975598</v>
      </c>
      <c r="Z537" s="66">
        <v>1.35425069975598</v>
      </c>
      <c r="AA537" s="3">
        <f t="shared" si="155"/>
        <v>3.3094468103808117E-3</v>
      </c>
      <c r="AB537" s="4">
        <f t="shared" si="153"/>
        <v>3.3094468103805896E-3</v>
      </c>
      <c r="AC537" s="4">
        <f t="shared" si="152"/>
        <v>3.3094468103805896E-3</v>
      </c>
      <c r="AD537" s="4">
        <f t="shared" si="154"/>
        <v>0</v>
      </c>
      <c r="AE537" s="6" t="s">
        <v>40</v>
      </c>
      <c r="AF537" s="4" t="b">
        <f t="shared" si="135"/>
        <v>1</v>
      </c>
      <c r="AG537" s="6" t="b">
        <f t="shared" si="133"/>
        <v>1</v>
      </c>
    </row>
    <row r="538" spans="1:37" hidden="1" x14ac:dyDescent="0.25">
      <c r="A538" s="6">
        <v>537</v>
      </c>
      <c r="B538" s="6">
        <v>3</v>
      </c>
      <c r="C538" s="6">
        <v>4</v>
      </c>
      <c r="D538" s="6">
        <v>1</v>
      </c>
      <c r="E538" s="6">
        <v>3</v>
      </c>
      <c r="F538" s="6">
        <v>0.4</v>
      </c>
      <c r="G538" s="6">
        <v>0</v>
      </c>
      <c r="H538" s="6" t="b">
        <v>1</v>
      </c>
      <c r="I538" s="6">
        <v>0.5</v>
      </c>
      <c r="J538" s="6">
        <v>1</v>
      </c>
      <c r="K538" s="6">
        <v>0.2</v>
      </c>
      <c r="L538" s="6">
        <v>1</v>
      </c>
      <c r="M538" s="16" t="s">
        <v>23</v>
      </c>
      <c r="N538" s="6">
        <v>2865.9123020000002</v>
      </c>
      <c r="O538" s="6">
        <v>108</v>
      </c>
      <c r="P538" s="5">
        <v>1.0254082977762704</v>
      </c>
      <c r="Q538" s="5">
        <v>0.94951078650940124</v>
      </c>
      <c r="R538" s="5">
        <v>1.0250809157143288</v>
      </c>
      <c r="S538" s="6">
        <v>2</v>
      </c>
      <c r="T538" s="6">
        <v>2</v>
      </c>
      <c r="U538" s="6">
        <v>1.2003276509079694</v>
      </c>
      <c r="V538" s="6">
        <v>1.2231255860857178</v>
      </c>
      <c r="W538" s="6">
        <v>0.8331058600904222</v>
      </c>
      <c r="X538" s="6">
        <v>1.2026904455123326</v>
      </c>
      <c r="Y538" s="66">
        <v>1.20162010657874</v>
      </c>
      <c r="Z538" s="66">
        <v>1.20162010657874</v>
      </c>
      <c r="AA538" s="3">
        <f t="shared" si="155"/>
        <v>1.9645908165144554E-3</v>
      </c>
      <c r="AB538" s="4">
        <f t="shared" si="153"/>
        <v>1.0755942445490607E-3</v>
      </c>
      <c r="AC538" s="4">
        <f t="shared" si="152"/>
        <v>1.0755942445490607E-3</v>
      </c>
      <c r="AD538" s="4">
        <f t="shared" si="154"/>
        <v>3.365947566039932E-2</v>
      </c>
      <c r="AE538" s="6" t="s">
        <v>40</v>
      </c>
      <c r="AF538" s="4" t="b">
        <f t="shared" si="135"/>
        <v>1</v>
      </c>
      <c r="AG538" s="6" t="b">
        <f t="shared" si="133"/>
        <v>1</v>
      </c>
    </row>
    <row r="539" spans="1:37" hidden="1" x14ac:dyDescent="0.25">
      <c r="A539" s="6">
        <v>538</v>
      </c>
      <c r="B539" s="6">
        <v>3</v>
      </c>
      <c r="C539" s="6">
        <v>4</v>
      </c>
      <c r="D539" s="6">
        <v>1</v>
      </c>
      <c r="E539" s="6">
        <v>3</v>
      </c>
      <c r="F539" s="6">
        <v>0.4</v>
      </c>
      <c r="G539" s="6">
        <v>0</v>
      </c>
      <c r="H539" s="6" t="b">
        <v>1</v>
      </c>
      <c r="I539" s="6">
        <v>0.5</v>
      </c>
      <c r="J539" s="6">
        <v>1</v>
      </c>
      <c r="K539" s="6">
        <v>0.2</v>
      </c>
      <c r="L539" s="6">
        <v>2</v>
      </c>
      <c r="M539" s="16" t="s">
        <v>23</v>
      </c>
      <c r="N539" s="6">
        <v>3500.9193919999998</v>
      </c>
      <c r="O539" s="6">
        <v>128</v>
      </c>
      <c r="P539" s="5">
        <v>1.0443058530439797</v>
      </c>
      <c r="Q539" s="5">
        <v>0.97114496712998388</v>
      </c>
      <c r="R539" s="5">
        <v>0.98454917982603618</v>
      </c>
      <c r="S539" s="6">
        <v>3</v>
      </c>
      <c r="T539" s="6">
        <v>1</v>
      </c>
      <c r="U539" s="6">
        <v>1.2203107787370475</v>
      </c>
      <c r="V539" s="6">
        <v>1.2144446091517118</v>
      </c>
      <c r="W539" s="6">
        <v>0.81946338377420813</v>
      </c>
      <c r="X539" s="6">
        <v>1.2246756003338686</v>
      </c>
      <c r="Y539" s="66">
        <v>1.2216857489717099</v>
      </c>
      <c r="Z539" s="66">
        <v>1.23099352865801</v>
      </c>
      <c r="AA539" s="3">
        <f t="shared" si="155"/>
        <v>8.3540418208443157E-3</v>
      </c>
      <c r="AB539" s="4">
        <f t="shared" si="153"/>
        <v>5.9271705723774604E-3</v>
      </c>
      <c r="AC539" s="4">
        <f t="shared" si="152"/>
        <v>1.3443547119487587E-2</v>
      </c>
      <c r="AD539" s="4">
        <f t="shared" si="154"/>
        <v>2.9537235362653218E-2</v>
      </c>
      <c r="AE539" s="6" t="s">
        <v>40</v>
      </c>
      <c r="AF539" s="4" t="b">
        <f t="shared" si="135"/>
        <v>1</v>
      </c>
      <c r="AG539" s="6" t="b">
        <f t="shared" si="133"/>
        <v>1</v>
      </c>
      <c r="AJ539" t="str">
        <f>IF(R539=MIN(P539:R539),"W3","no")</f>
        <v>no</v>
      </c>
    </row>
    <row r="540" spans="1:37" hidden="1" x14ac:dyDescent="0.25">
      <c r="A540" s="6">
        <v>539</v>
      </c>
      <c r="B540" s="6">
        <v>3</v>
      </c>
      <c r="C540" s="6">
        <v>4</v>
      </c>
      <c r="D540" s="6">
        <v>1</v>
      </c>
      <c r="E540" s="6">
        <v>3</v>
      </c>
      <c r="F540" s="6">
        <v>0.4</v>
      </c>
      <c r="G540" s="6">
        <v>0</v>
      </c>
      <c r="H540" s="6" t="b">
        <v>1</v>
      </c>
      <c r="I540" s="6">
        <v>0.5</v>
      </c>
      <c r="J540" s="6">
        <v>1</v>
      </c>
      <c r="K540" s="6">
        <v>0.2</v>
      </c>
      <c r="L540" s="6">
        <v>2</v>
      </c>
      <c r="M540" s="16" t="s">
        <v>24</v>
      </c>
      <c r="N540" s="6">
        <v>1196.6095479999999</v>
      </c>
      <c r="O540" s="6">
        <v>39</v>
      </c>
      <c r="P540" s="5">
        <v>1.0225627584739803</v>
      </c>
      <c r="Q540" s="5">
        <v>0.96916780170572892</v>
      </c>
      <c r="R540" s="5">
        <v>1.0082694398202909</v>
      </c>
      <c r="S540" s="6">
        <v>2</v>
      </c>
      <c r="T540" s="6">
        <v>2</v>
      </c>
      <c r="U540" s="6">
        <v>1.2007631674490951</v>
      </c>
      <c r="V540" s="6">
        <v>1.2218215047985856</v>
      </c>
      <c r="W540" s="6">
        <v>0.83280369277515653</v>
      </c>
      <c r="X540" s="6">
        <v>1.2246756003338686</v>
      </c>
      <c r="Y540" s="66">
        <v>1.22398499239853</v>
      </c>
      <c r="Z540" s="66">
        <v>1.23099352865801</v>
      </c>
      <c r="AA540" s="3">
        <f t="shared" si="155"/>
        <v>2.3304910577991444E-3</v>
      </c>
      <c r="AB540" s="4">
        <f t="shared" si="153"/>
        <v>1.7675769011715747E-3</v>
      </c>
      <c r="AC540" s="4">
        <f t="shared" si="152"/>
        <v>7.4509115165076745E-3</v>
      </c>
      <c r="AD540" s="4">
        <f t="shared" si="154"/>
        <v>2.0554798862847428E-2</v>
      </c>
      <c r="AE540" s="6" t="s">
        <v>40</v>
      </c>
      <c r="AF540" s="4" t="b">
        <f t="shared" si="135"/>
        <v>1</v>
      </c>
      <c r="AG540" s="6" t="b">
        <f t="shared" si="133"/>
        <v>1</v>
      </c>
      <c r="AH540" s="61" t="str">
        <f t="shared" ref="AH540" si="163">IF(AA541&gt;AA540,"BA","WLA")</f>
        <v>BA</v>
      </c>
    </row>
    <row r="541" spans="1:37" hidden="1" x14ac:dyDescent="0.25">
      <c r="A541" s="6">
        <v>540</v>
      </c>
      <c r="B541" s="6">
        <v>3</v>
      </c>
      <c r="C541" s="6">
        <v>4</v>
      </c>
      <c r="D541" s="6">
        <v>1</v>
      </c>
      <c r="E541" s="6">
        <v>3</v>
      </c>
      <c r="F541" s="6">
        <v>0.4</v>
      </c>
      <c r="G541" s="6">
        <v>0</v>
      </c>
      <c r="H541" s="6" t="b">
        <v>1</v>
      </c>
      <c r="I541" s="6">
        <v>0.5</v>
      </c>
      <c r="J541" s="6">
        <v>1</v>
      </c>
      <c r="K541" s="6">
        <v>0.2</v>
      </c>
      <c r="L541" s="6">
        <v>2</v>
      </c>
      <c r="M541" s="16" t="s">
        <v>25</v>
      </c>
      <c r="N541" s="6">
        <v>81.524083000000005</v>
      </c>
      <c r="O541" s="6">
        <v>3</v>
      </c>
      <c r="P541" s="5">
        <v>1</v>
      </c>
      <c r="Q541" s="5">
        <v>1</v>
      </c>
      <c r="R541" s="5">
        <v>1</v>
      </c>
      <c r="S541" s="6">
        <v>3</v>
      </c>
      <c r="T541" s="6">
        <v>1</v>
      </c>
      <c r="U541" s="6">
        <v>1.2242696315771935</v>
      </c>
      <c r="V541" s="6">
        <v>1.2210004820997933</v>
      </c>
      <c r="W541" s="6">
        <v>0.81681353045711591</v>
      </c>
      <c r="X541" s="6">
        <v>1.2246756003338686</v>
      </c>
      <c r="Y541" s="66">
        <v>1.2246756003338699</v>
      </c>
      <c r="Z541" s="66">
        <v>1.2246756003338699</v>
      </c>
      <c r="AA541" s="3">
        <f t="shared" si="155"/>
        <v>3.0008912017789324E-3</v>
      </c>
      <c r="AB541" s="4">
        <f t="shared" si="153"/>
        <v>3.0008912017800426E-3</v>
      </c>
      <c r="AC541" s="4">
        <f t="shared" si="152"/>
        <v>3.0008912017800426E-3</v>
      </c>
      <c r="AD541" s="4">
        <f t="shared" si="154"/>
        <v>0</v>
      </c>
      <c r="AE541" s="6" t="s">
        <v>40</v>
      </c>
      <c r="AF541" s="4" t="b">
        <f t="shared" si="135"/>
        <v>1</v>
      </c>
      <c r="AG541" s="6" t="b">
        <f t="shared" si="133"/>
        <v>1</v>
      </c>
    </row>
    <row r="542" spans="1:37" hidden="1" x14ac:dyDescent="0.25">
      <c r="A542" s="6">
        <v>541</v>
      </c>
      <c r="B542" s="6">
        <v>3</v>
      </c>
      <c r="C542" s="6">
        <v>4</v>
      </c>
      <c r="D542" s="6">
        <v>1</v>
      </c>
      <c r="E542" s="6">
        <v>3</v>
      </c>
      <c r="F542" s="6">
        <v>0.4</v>
      </c>
      <c r="G542" s="6">
        <v>0</v>
      </c>
      <c r="H542" s="6" t="b">
        <v>1</v>
      </c>
      <c r="I542" s="6">
        <v>1</v>
      </c>
      <c r="J542" s="6">
        <v>0</v>
      </c>
      <c r="K542" s="6">
        <v>0.2</v>
      </c>
      <c r="L542" s="6">
        <v>1</v>
      </c>
      <c r="M542" s="16" t="s">
        <v>23</v>
      </c>
      <c r="N542" s="6">
        <v>2938.4200940000001</v>
      </c>
      <c r="O542" s="6">
        <v>108</v>
      </c>
      <c r="P542" s="5">
        <v>0.94721254060176363</v>
      </c>
      <c r="Q542" s="5">
        <v>0.9799485403731435</v>
      </c>
      <c r="R542" s="5">
        <v>1.0728389190250929</v>
      </c>
      <c r="S542" s="6">
        <v>2</v>
      </c>
      <c r="T542" s="6">
        <v>2</v>
      </c>
      <c r="U542" s="6">
        <v>1.2451693801560229</v>
      </c>
      <c r="V542" s="6">
        <v>1.3217731577488405</v>
      </c>
      <c r="W542" s="6">
        <v>0.80310359051288061</v>
      </c>
      <c r="X542" s="6">
        <v>1.2521617462455306</v>
      </c>
      <c r="Y542" s="66">
        <v>1.2546832899562199</v>
      </c>
      <c r="Z542" s="66">
        <v>1.2546832899562199</v>
      </c>
      <c r="AA542" s="3">
        <f t="shared" si="155"/>
        <v>5.584235511485236E-3</v>
      </c>
      <c r="AB542" s="4">
        <f t="shared" si="153"/>
        <v>7.5827181858212356E-3</v>
      </c>
      <c r="AC542" s="4">
        <f t="shared" si="152"/>
        <v>7.5827181858212356E-3</v>
      </c>
      <c r="AD542" s="4">
        <f t="shared" si="154"/>
        <v>-4.8559279350061914E-2</v>
      </c>
      <c r="AE542" s="6" t="s">
        <v>40</v>
      </c>
      <c r="AF542" s="4" t="b">
        <f t="shared" si="135"/>
        <v>1</v>
      </c>
      <c r="AG542" s="6" t="b">
        <f t="shared" si="133"/>
        <v>1</v>
      </c>
    </row>
    <row r="543" spans="1:37" hidden="1" x14ac:dyDescent="0.25">
      <c r="A543" s="6">
        <v>542</v>
      </c>
      <c r="B543" s="6">
        <v>3</v>
      </c>
      <c r="C543" s="6">
        <v>4</v>
      </c>
      <c r="D543" s="6">
        <v>1</v>
      </c>
      <c r="E543" s="6">
        <v>3</v>
      </c>
      <c r="F543" s="6">
        <v>0.4</v>
      </c>
      <c r="G543" s="6">
        <v>0</v>
      </c>
      <c r="H543" s="6" t="b">
        <v>1</v>
      </c>
      <c r="I543" s="6">
        <v>1</v>
      </c>
      <c r="J543" s="6">
        <v>0</v>
      </c>
      <c r="K543" s="6">
        <v>0.2</v>
      </c>
      <c r="L543" s="6">
        <v>2</v>
      </c>
      <c r="M543" s="16" t="s">
        <v>23</v>
      </c>
      <c r="N543" s="6">
        <v>3667.6541940000002</v>
      </c>
      <c r="O543" s="6">
        <v>128</v>
      </c>
      <c r="P543" s="5">
        <v>0.98457560164302316</v>
      </c>
      <c r="Q543" s="5">
        <v>0.99583361516885549</v>
      </c>
      <c r="R543" s="5">
        <v>1.0195907831881215</v>
      </c>
      <c r="S543" s="6">
        <v>3</v>
      </c>
      <c r="T543" s="6">
        <v>1</v>
      </c>
      <c r="U543" s="6">
        <v>1.2557341845674033</v>
      </c>
      <c r="V543" s="6">
        <v>1.2958844257674291</v>
      </c>
      <c r="W543" s="6">
        <v>0.79634688000828535</v>
      </c>
      <c r="X543" s="6">
        <v>1.3321675228152363</v>
      </c>
      <c r="Y543" s="66">
        <v>1.33079718704743</v>
      </c>
      <c r="Z543" s="66">
        <v>1.34856070093419</v>
      </c>
      <c r="AA543" s="3">
        <f t="shared" si="155"/>
        <v>2.723613691702309E-2</v>
      </c>
      <c r="AB543" s="4">
        <f t="shared" si="153"/>
        <v>2.6234471803671333E-2</v>
      </c>
      <c r="AC543" s="4">
        <f t="shared" si="152"/>
        <v>3.9061107987404919E-2</v>
      </c>
      <c r="AD543" s="4">
        <f t="shared" si="154"/>
        <v>-1.3060522125414272E-2</v>
      </c>
      <c r="AE543" s="6" t="s">
        <v>40</v>
      </c>
      <c r="AF543" s="4" t="b">
        <f t="shared" si="135"/>
        <v>1</v>
      </c>
      <c r="AG543" s="6" t="b">
        <f t="shared" si="133"/>
        <v>1</v>
      </c>
      <c r="AJ543" t="str">
        <f>IF(R543=MIN(P543:R543),"W3","no")</f>
        <v>no</v>
      </c>
      <c r="AK543" t="str">
        <f>IF(AB543&gt;AB542,"YES","NO")</f>
        <v>YES</v>
      </c>
    </row>
    <row r="544" spans="1:37" hidden="1" x14ac:dyDescent="0.25">
      <c r="A544" s="6">
        <v>543</v>
      </c>
      <c r="B544" s="6">
        <v>3</v>
      </c>
      <c r="C544" s="6">
        <v>4</v>
      </c>
      <c r="D544" s="6">
        <v>1</v>
      </c>
      <c r="E544" s="6">
        <v>3</v>
      </c>
      <c r="F544" s="6">
        <v>0.4</v>
      </c>
      <c r="G544" s="6">
        <v>0</v>
      </c>
      <c r="H544" s="6" t="b">
        <v>1</v>
      </c>
      <c r="I544" s="6">
        <v>1</v>
      </c>
      <c r="J544" s="6">
        <v>0</v>
      </c>
      <c r="K544" s="6">
        <v>0.2</v>
      </c>
      <c r="L544" s="6">
        <v>2</v>
      </c>
      <c r="M544" s="16" t="s">
        <v>24</v>
      </c>
      <c r="N544" s="6">
        <v>1460.4094700000001</v>
      </c>
      <c r="O544" s="6">
        <v>50</v>
      </c>
      <c r="P544" s="5">
        <v>0.9490966821402792</v>
      </c>
      <c r="Q544" s="5">
        <v>0.99877658428578198</v>
      </c>
      <c r="R544" s="5">
        <v>1.0521267335739388</v>
      </c>
      <c r="S544" s="6">
        <v>2</v>
      </c>
      <c r="T544" s="6">
        <v>2</v>
      </c>
      <c r="U544" s="6">
        <v>1.2457320211285532</v>
      </c>
      <c r="V544" s="6">
        <v>1.320089235151561</v>
      </c>
      <c r="W544" s="6">
        <v>0.80274086484030827</v>
      </c>
      <c r="X544" s="6">
        <v>1.3321675228152363</v>
      </c>
      <c r="Y544" s="66">
        <v>1.33793910151075</v>
      </c>
      <c r="Z544" s="66">
        <v>1.34856070093419</v>
      </c>
      <c r="AA544" s="3">
        <f t="shared" si="155"/>
        <v>9.0666432387952467E-3</v>
      </c>
      <c r="AB544" s="4">
        <f t="shared" si="153"/>
        <v>1.33413145180028E-2</v>
      </c>
      <c r="AC544" s="4">
        <f t="shared" si="152"/>
        <v>2.1112483674562088E-2</v>
      </c>
      <c r="AD544" s="4">
        <f t="shared" si="154"/>
        <v>-3.4751155715959214E-2</v>
      </c>
      <c r="AE544" s="6" t="s">
        <v>40</v>
      </c>
      <c r="AF544" s="4" t="b">
        <f t="shared" si="135"/>
        <v>1</v>
      </c>
      <c r="AG544" s="6" t="b">
        <f t="shared" si="133"/>
        <v>1</v>
      </c>
      <c r="AH544" s="61" t="str">
        <f t="shared" ref="AH544" si="164">IF(AA545&gt;AA544,"BA","WLA")</f>
        <v>BA</v>
      </c>
    </row>
    <row r="545" spans="1:37" hidden="1" x14ac:dyDescent="0.25">
      <c r="A545" s="6">
        <v>544</v>
      </c>
      <c r="B545" s="6">
        <v>3</v>
      </c>
      <c r="C545" s="6">
        <v>4</v>
      </c>
      <c r="D545" s="6">
        <v>1</v>
      </c>
      <c r="E545" s="6">
        <v>3</v>
      </c>
      <c r="F545" s="6">
        <v>0.4</v>
      </c>
      <c r="G545" s="6">
        <v>0</v>
      </c>
      <c r="H545" s="6" t="b">
        <v>1</v>
      </c>
      <c r="I545" s="6">
        <v>1</v>
      </c>
      <c r="J545" s="6">
        <v>0</v>
      </c>
      <c r="K545" s="6">
        <v>0.2</v>
      </c>
      <c r="L545" s="6">
        <v>2</v>
      </c>
      <c r="M545" s="16" t="s">
        <v>25</v>
      </c>
      <c r="N545" s="6">
        <v>79.610787999999999</v>
      </c>
      <c r="O545" s="6">
        <v>3</v>
      </c>
      <c r="P545" s="5">
        <v>1</v>
      </c>
      <c r="Q545" s="5">
        <v>1</v>
      </c>
      <c r="R545" s="5">
        <v>1</v>
      </c>
      <c r="S545" s="6">
        <v>3</v>
      </c>
      <c r="T545" s="6">
        <v>1</v>
      </c>
      <c r="U545" s="6">
        <v>1.2562245053108825</v>
      </c>
      <c r="V545" s="6">
        <v>1.2972838771966566</v>
      </c>
      <c r="W545" s="6">
        <v>0.7960360554760284</v>
      </c>
      <c r="X545" s="6">
        <v>1.3321675228152363</v>
      </c>
      <c r="Y545" s="66">
        <v>1.3321675228152401</v>
      </c>
      <c r="Z545" s="66">
        <v>1.3321675228152401</v>
      </c>
      <c r="AA545" s="3">
        <f t="shared" si="155"/>
        <v>2.6185629825940304E-2</v>
      </c>
      <c r="AB545" s="4">
        <f t="shared" si="153"/>
        <v>2.618562982594308E-2</v>
      </c>
      <c r="AC545" s="4">
        <f t="shared" si="152"/>
        <v>2.618562982594308E-2</v>
      </c>
      <c r="AD545" s="4">
        <f t="shared" si="154"/>
        <v>0</v>
      </c>
      <c r="AE545" s="6" t="s">
        <v>40</v>
      </c>
      <c r="AF545" s="4" t="b">
        <f t="shared" si="135"/>
        <v>1</v>
      </c>
      <c r="AG545" s="6" t="b">
        <f t="shared" si="133"/>
        <v>1</v>
      </c>
    </row>
    <row r="546" spans="1:37" hidden="1" x14ac:dyDescent="0.25">
      <c r="A546" s="6">
        <v>545</v>
      </c>
      <c r="B546" s="6">
        <v>3</v>
      </c>
      <c r="C546" s="6">
        <v>4</v>
      </c>
      <c r="D546" s="6">
        <v>1</v>
      </c>
      <c r="E546" s="6">
        <v>3</v>
      </c>
      <c r="F546" s="6">
        <v>0.4</v>
      </c>
      <c r="G546" s="6">
        <v>0</v>
      </c>
      <c r="H546" s="6" t="b">
        <v>1</v>
      </c>
      <c r="I546" s="6">
        <v>1</v>
      </c>
      <c r="J546" s="6">
        <v>1</v>
      </c>
      <c r="K546" s="6">
        <v>0.2</v>
      </c>
      <c r="L546" s="6">
        <v>1</v>
      </c>
      <c r="M546" s="16" t="s">
        <v>23</v>
      </c>
      <c r="N546" s="6">
        <v>3018.3024799999998</v>
      </c>
      <c r="O546" s="6">
        <v>108</v>
      </c>
      <c r="P546" s="5">
        <v>1.0143504019786673</v>
      </c>
      <c r="Q546" s="5">
        <v>0.9555091724454603</v>
      </c>
      <c r="R546" s="5">
        <v>1.0301404255758726</v>
      </c>
      <c r="S546" s="6">
        <v>2</v>
      </c>
      <c r="T546" s="6">
        <v>2</v>
      </c>
      <c r="U546" s="6">
        <v>1.1994566439109815</v>
      </c>
      <c r="V546" s="6">
        <v>1.2320805723124331</v>
      </c>
      <c r="W546" s="6">
        <v>0.83371083488217823</v>
      </c>
      <c r="X546" s="6">
        <v>1.2014466818762486</v>
      </c>
      <c r="Y546" s="66">
        <v>1.20125878796423</v>
      </c>
      <c r="Z546" s="66">
        <v>1.20125878796423</v>
      </c>
      <c r="AA546" s="3">
        <f t="shared" si="155"/>
        <v>1.6563681062894409E-3</v>
      </c>
      <c r="AB546" s="4">
        <f t="shared" si="153"/>
        <v>1.5002130026474658E-3</v>
      </c>
      <c r="AC546" s="4">
        <f t="shared" si="152"/>
        <v>1.5002130026474658E-3</v>
      </c>
      <c r="AD546" s="4">
        <f t="shared" si="154"/>
        <v>2.9660551703026544E-2</v>
      </c>
      <c r="AE546" s="6" t="s">
        <v>40</v>
      </c>
      <c r="AF546" s="4" t="b">
        <f t="shared" si="135"/>
        <v>1</v>
      </c>
      <c r="AG546" s="6" t="b">
        <f t="shared" si="133"/>
        <v>1</v>
      </c>
    </row>
    <row r="547" spans="1:37" hidden="1" x14ac:dyDescent="0.25">
      <c r="A547" s="6">
        <v>546</v>
      </c>
      <c r="B547" s="6">
        <v>3</v>
      </c>
      <c r="C547" s="6">
        <v>4</v>
      </c>
      <c r="D547" s="6">
        <v>1</v>
      </c>
      <c r="E547" s="6">
        <v>3</v>
      </c>
      <c r="F547" s="6">
        <v>0.4</v>
      </c>
      <c r="G547" s="6">
        <v>0</v>
      </c>
      <c r="H547" s="6" t="b">
        <v>1</v>
      </c>
      <c r="I547" s="6">
        <v>1</v>
      </c>
      <c r="J547" s="6">
        <v>1</v>
      </c>
      <c r="K547" s="6">
        <v>0.2</v>
      </c>
      <c r="L547" s="6">
        <v>2</v>
      </c>
      <c r="M547" s="16" t="s">
        <v>23</v>
      </c>
      <c r="N547" s="6">
        <v>3528.491563</v>
      </c>
      <c r="O547" s="6">
        <v>127</v>
      </c>
      <c r="P547" s="5">
        <v>1.0330991476987197</v>
      </c>
      <c r="Q547" s="5">
        <v>0.97459554200898002</v>
      </c>
      <c r="R547" s="5">
        <v>0.99230531029230007</v>
      </c>
      <c r="S547" s="6">
        <v>3</v>
      </c>
      <c r="T547" s="6">
        <v>1</v>
      </c>
      <c r="U547" s="6">
        <v>1.2217638305784049</v>
      </c>
      <c r="V547" s="6">
        <v>1.2290635102001128</v>
      </c>
      <c r="W547" s="6">
        <v>0.81848879052720203</v>
      </c>
      <c r="X547" s="6">
        <v>1.2328128191207741</v>
      </c>
      <c r="Y547" s="66">
        <v>1.2392571430147801</v>
      </c>
      <c r="Z547" s="66">
        <v>1.24092102294483</v>
      </c>
      <c r="AA547" s="3">
        <f t="shared" si="155"/>
        <v>3.0412637364812811E-3</v>
      </c>
      <c r="AB547" s="4">
        <f t="shared" si="153"/>
        <v>8.2255994021296353E-3</v>
      </c>
      <c r="AC547" s="4">
        <f t="shared" si="152"/>
        <v>9.5554128953171391E-3</v>
      </c>
      <c r="AD547" s="4">
        <f t="shared" si="154"/>
        <v>2.20660984658132E-2</v>
      </c>
      <c r="AE547" s="6" t="s">
        <v>40</v>
      </c>
      <c r="AF547" s="4" t="b">
        <f t="shared" si="135"/>
        <v>1</v>
      </c>
      <c r="AG547" s="6" t="b">
        <f t="shared" si="133"/>
        <v>1</v>
      </c>
      <c r="AJ547" t="str">
        <f>IF(R547=MIN(P547:R547),"W3","no")</f>
        <v>no</v>
      </c>
    </row>
    <row r="548" spans="1:37" hidden="1" x14ac:dyDescent="0.25">
      <c r="A548" s="6">
        <v>547</v>
      </c>
      <c r="B548" s="6">
        <v>3</v>
      </c>
      <c r="C548" s="6">
        <v>4</v>
      </c>
      <c r="D548" s="6">
        <v>1</v>
      </c>
      <c r="E548" s="6">
        <v>3</v>
      </c>
      <c r="F548" s="6">
        <v>0.4</v>
      </c>
      <c r="G548" s="6">
        <v>0</v>
      </c>
      <c r="H548" s="6" t="b">
        <v>1</v>
      </c>
      <c r="I548" s="6">
        <v>1</v>
      </c>
      <c r="J548" s="6">
        <v>1</v>
      </c>
      <c r="K548" s="6">
        <v>0.2</v>
      </c>
      <c r="L548" s="6">
        <v>2</v>
      </c>
      <c r="M548" s="16" t="s">
        <v>24</v>
      </c>
      <c r="N548" s="6">
        <v>1344.6056040000001</v>
      </c>
      <c r="O548" s="6">
        <v>44</v>
      </c>
      <c r="P548" s="5">
        <v>1.0129933510035602</v>
      </c>
      <c r="Q548" s="5">
        <v>0.97346048542789299</v>
      </c>
      <c r="R548" s="5">
        <v>1.0135461635685468</v>
      </c>
      <c r="S548" s="6">
        <v>2</v>
      </c>
      <c r="T548" s="6">
        <v>2</v>
      </c>
      <c r="U548" s="6">
        <v>1.1998704031565071</v>
      </c>
      <c r="V548" s="6">
        <v>1.2308654067449125</v>
      </c>
      <c r="W548" s="6">
        <v>0.83342334086189085</v>
      </c>
      <c r="X548" s="6">
        <v>1.2328128191207741</v>
      </c>
      <c r="Y548" s="66">
        <v>1.23331112061532</v>
      </c>
      <c r="Z548" s="66">
        <v>1.24092102294483</v>
      </c>
      <c r="AA548" s="3">
        <f t="shared" si="155"/>
        <v>1.5796496805171589E-3</v>
      </c>
      <c r="AB548" s="4">
        <f t="shared" si="153"/>
        <v>1.9830469615705892E-3</v>
      </c>
      <c r="AC548" s="4">
        <f t="shared" si="152"/>
        <v>8.1033490560539212E-3</v>
      </c>
      <c r="AD548" s="4">
        <f t="shared" si="154"/>
        <v>1.7693009714738011E-2</v>
      </c>
      <c r="AE548" s="6" t="s">
        <v>40</v>
      </c>
      <c r="AF548" s="4" t="b">
        <f t="shared" si="135"/>
        <v>1</v>
      </c>
      <c r="AG548" s="6" t="b">
        <f t="shared" si="133"/>
        <v>1</v>
      </c>
      <c r="AH548" s="61" t="str">
        <f t="shared" ref="AH548" si="165">IF(AA549&gt;AA548,"BA","WLA")</f>
        <v>WLA</v>
      </c>
    </row>
    <row r="549" spans="1:37" hidden="1" x14ac:dyDescent="0.25">
      <c r="A549" s="6">
        <v>548</v>
      </c>
      <c r="B549" s="6">
        <v>3</v>
      </c>
      <c r="C549" s="6">
        <v>4</v>
      </c>
      <c r="D549" s="6">
        <v>1</v>
      </c>
      <c r="E549" s="6">
        <v>3</v>
      </c>
      <c r="F549" s="6">
        <v>0.4</v>
      </c>
      <c r="G549" s="6">
        <v>0</v>
      </c>
      <c r="H549" s="6" t="b">
        <v>1</v>
      </c>
      <c r="I549" s="6">
        <v>1</v>
      </c>
      <c r="J549" s="6">
        <v>1</v>
      </c>
      <c r="K549" s="6">
        <v>0.2</v>
      </c>
      <c r="L549" s="6">
        <v>2</v>
      </c>
      <c r="M549" s="16" t="s">
        <v>25</v>
      </c>
      <c r="N549" s="6">
        <v>82.991218000000003</v>
      </c>
      <c r="O549" s="6">
        <v>3</v>
      </c>
      <c r="P549" s="5">
        <v>1</v>
      </c>
      <c r="Q549" s="5">
        <v>1</v>
      </c>
      <c r="R549" s="5">
        <v>1</v>
      </c>
      <c r="S549" s="6">
        <v>3</v>
      </c>
      <c r="T549" s="6">
        <v>1</v>
      </c>
      <c r="U549" s="6">
        <v>1.2242394953206479</v>
      </c>
      <c r="V549" s="6">
        <v>1.232633668692203</v>
      </c>
      <c r="W549" s="6">
        <v>0.81683363739060222</v>
      </c>
      <c r="X549" s="6">
        <v>1.2328128191207741</v>
      </c>
      <c r="Y549" s="66">
        <v>1.2328128191207699</v>
      </c>
      <c r="Z549" s="66">
        <v>1.2328128191207699</v>
      </c>
      <c r="AA549" s="3">
        <f t="shared" si="155"/>
        <v>1.4531843422815882E-4</v>
      </c>
      <c r="AB549" s="4">
        <f t="shared" si="153"/>
        <v>1.4531843422482815E-4</v>
      </c>
      <c r="AC549" s="4">
        <f t="shared" si="152"/>
        <v>1.4531843422482815E-4</v>
      </c>
      <c r="AD549" s="4">
        <f t="shared" si="154"/>
        <v>0</v>
      </c>
      <c r="AE549" s="6" t="s">
        <v>40</v>
      </c>
      <c r="AF549" s="4" t="b">
        <f t="shared" si="135"/>
        <v>1</v>
      </c>
      <c r="AG549" s="6" t="b">
        <f t="shared" si="133"/>
        <v>1</v>
      </c>
    </row>
    <row r="550" spans="1:37" hidden="1" x14ac:dyDescent="0.25">
      <c r="A550" s="6">
        <v>549</v>
      </c>
      <c r="B550" s="6">
        <v>3</v>
      </c>
      <c r="C550" s="6">
        <v>4</v>
      </c>
      <c r="D550" s="6">
        <v>1</v>
      </c>
      <c r="E550" s="6">
        <v>3</v>
      </c>
      <c r="F550" s="6">
        <v>0.4</v>
      </c>
      <c r="G550" s="6">
        <v>0</v>
      </c>
      <c r="H550" s="6" t="b">
        <v>1</v>
      </c>
      <c r="I550" s="6">
        <v>0</v>
      </c>
      <c r="J550" s="6">
        <v>0</v>
      </c>
      <c r="K550" s="6">
        <v>0.2</v>
      </c>
      <c r="L550" s="6">
        <v>1</v>
      </c>
      <c r="M550" s="16" t="s">
        <v>23</v>
      </c>
      <c r="N550" s="6">
        <v>2940.1062539999998</v>
      </c>
      <c r="O550" s="6">
        <v>108</v>
      </c>
      <c r="P550" s="5">
        <v>1.0732155027685097</v>
      </c>
      <c r="Q550" s="5">
        <v>0.97964370759357278</v>
      </c>
      <c r="R550" s="5">
        <v>0.94714078963791737</v>
      </c>
      <c r="S550" s="6">
        <v>2</v>
      </c>
      <c r="T550" s="6">
        <v>2</v>
      </c>
      <c r="U550" s="6">
        <v>1.2423486347725936</v>
      </c>
      <c r="V550" s="6">
        <v>1.3879216562387027</v>
      </c>
      <c r="W550" s="6">
        <v>0.80492703256606024</v>
      </c>
      <c r="X550" s="6">
        <v>1.2495618427037802</v>
      </c>
      <c r="Y550" s="66">
        <v>1.2519338833012099</v>
      </c>
      <c r="Z550" s="66">
        <v>1.2519338833012099</v>
      </c>
      <c r="AA550" s="3">
        <f t="shared" si="155"/>
        <v>5.7725897868158293E-3</v>
      </c>
      <c r="AB550" s="4">
        <f t="shared" si="153"/>
        <v>7.6563536273506205E-3</v>
      </c>
      <c r="AC550" s="4">
        <f t="shared" si="152"/>
        <v>7.6563536273506205E-3</v>
      </c>
      <c r="AD550" s="4">
        <f t="shared" si="154"/>
        <v>-4.8810335179006535E-2</v>
      </c>
      <c r="AE550" s="6" t="s">
        <v>40</v>
      </c>
      <c r="AF550" s="4" t="b">
        <f t="shared" si="135"/>
        <v>1</v>
      </c>
      <c r="AG550" s="6" t="b">
        <f t="shared" si="133"/>
        <v>1</v>
      </c>
    </row>
    <row r="551" spans="1:37" hidden="1" x14ac:dyDescent="0.25">
      <c r="A551" s="6">
        <v>550</v>
      </c>
      <c r="B551" s="6">
        <v>3</v>
      </c>
      <c r="C551" s="6">
        <v>4</v>
      </c>
      <c r="D551" s="6">
        <v>1</v>
      </c>
      <c r="E551" s="6">
        <v>3</v>
      </c>
      <c r="F551" s="6">
        <v>0.4</v>
      </c>
      <c r="G551" s="6">
        <v>0</v>
      </c>
      <c r="H551" s="6" t="b">
        <v>1</v>
      </c>
      <c r="I551" s="6">
        <v>0</v>
      </c>
      <c r="J551" s="6">
        <v>0</v>
      </c>
      <c r="K551" s="6">
        <v>0.2</v>
      </c>
      <c r="L551" s="6">
        <v>2</v>
      </c>
      <c r="M551" s="16" t="s">
        <v>23</v>
      </c>
      <c r="N551" s="6">
        <v>3424.2106439999998</v>
      </c>
      <c r="O551" s="6">
        <v>122</v>
      </c>
      <c r="P551" s="5">
        <v>1.0744486570117684</v>
      </c>
      <c r="Q551" s="5">
        <v>1.009559220296282</v>
      </c>
      <c r="R551" s="5">
        <v>0.91599212269194963</v>
      </c>
      <c r="S551" s="6">
        <v>2</v>
      </c>
      <c r="T551" s="6">
        <v>2</v>
      </c>
      <c r="U551" s="6">
        <v>1.2434062632948222</v>
      </c>
      <c r="V551" s="6">
        <v>1.3850306044994152</v>
      </c>
      <c r="W551" s="6">
        <v>0.80424236994766651</v>
      </c>
      <c r="X551" s="6">
        <v>1.4105450081380986</v>
      </c>
      <c r="Y551" s="66">
        <v>1.4082798882556899</v>
      </c>
      <c r="Z551" s="66">
        <v>1.4291940782163399</v>
      </c>
      <c r="AA551" s="3">
        <f t="shared" si="155"/>
        <v>1.8088330036602041E-2</v>
      </c>
      <c r="AB551" s="4">
        <f t="shared" si="153"/>
        <v>1.6508993666785599E-2</v>
      </c>
      <c r="AC551" s="4">
        <f t="shared" si="152"/>
        <v>3.0900963270181991E-2</v>
      </c>
      <c r="AD551" s="4">
        <f t="shared" si="154"/>
        <v>-5.600525153870025E-2</v>
      </c>
      <c r="AE551" s="6" t="s">
        <v>40</v>
      </c>
      <c r="AF551" s="4" t="b">
        <f t="shared" si="135"/>
        <v>1</v>
      </c>
      <c r="AG551" s="6" t="b">
        <f t="shared" si="133"/>
        <v>1</v>
      </c>
      <c r="AJ551" t="str">
        <f>IF(R551=MIN(P551:R551),"W3","no")</f>
        <v>W3</v>
      </c>
      <c r="AK551" t="str">
        <f>IF(AB551&gt;AB550,"YES","NO")</f>
        <v>YES</v>
      </c>
    </row>
    <row r="552" spans="1:37" hidden="1" x14ac:dyDescent="0.25">
      <c r="A552" s="6">
        <v>551</v>
      </c>
      <c r="B552" s="6">
        <v>3</v>
      </c>
      <c r="C552" s="6">
        <v>4</v>
      </c>
      <c r="D552" s="6">
        <v>1</v>
      </c>
      <c r="E552" s="6">
        <v>3</v>
      </c>
      <c r="F552" s="6">
        <v>0.4</v>
      </c>
      <c r="G552" s="6">
        <v>0</v>
      </c>
      <c r="H552" s="6" t="b">
        <v>1</v>
      </c>
      <c r="I552" s="6">
        <v>0</v>
      </c>
      <c r="J552" s="6">
        <v>0</v>
      </c>
      <c r="K552" s="6">
        <v>0.2</v>
      </c>
      <c r="L552" s="6">
        <v>2</v>
      </c>
      <c r="M552" s="16" t="s">
        <v>24</v>
      </c>
      <c r="N552" s="6">
        <v>1141.8404860000001</v>
      </c>
      <c r="O552" s="6">
        <v>39</v>
      </c>
      <c r="P552" s="5">
        <v>1.0744486570117684</v>
      </c>
      <c r="Q552" s="5">
        <v>1.009559220296282</v>
      </c>
      <c r="R552" s="5">
        <v>0.91599212269194963</v>
      </c>
      <c r="S552" s="6">
        <v>2</v>
      </c>
      <c r="T552" s="6">
        <v>2</v>
      </c>
      <c r="U552" s="6">
        <v>1.2434062632948222</v>
      </c>
      <c r="V552" s="6">
        <v>1.3850306044994152</v>
      </c>
      <c r="W552" s="6">
        <v>0.80424236994766651</v>
      </c>
      <c r="X552" s="6">
        <v>1.4105450081380986</v>
      </c>
      <c r="Y552" s="66">
        <v>1.4188983795412999</v>
      </c>
      <c r="Z552" s="66">
        <v>1.4291940782163399</v>
      </c>
      <c r="AA552" s="3">
        <f t="shared" si="155"/>
        <v>1.8088330036602041E-2</v>
      </c>
      <c r="AB552" s="4">
        <f t="shared" si="153"/>
        <v>2.3869063162108572E-2</v>
      </c>
      <c r="AC552" s="4">
        <f t="shared" si="152"/>
        <v>3.0900963270181991E-2</v>
      </c>
      <c r="AD552" s="4">
        <f t="shared" si="154"/>
        <v>-5.600525153870025E-2</v>
      </c>
      <c r="AE552" s="6" t="s">
        <v>40</v>
      </c>
      <c r="AF552" s="4" t="b">
        <f t="shared" si="135"/>
        <v>1</v>
      </c>
      <c r="AG552" s="6" t="b">
        <f t="shared" si="133"/>
        <v>1</v>
      </c>
      <c r="AH552" s="61" t="str">
        <f t="shared" ref="AH552" si="166">IF(AA553&gt;AA552,"BA","WLA")</f>
        <v>WLA</v>
      </c>
    </row>
    <row r="553" spans="1:37" hidden="1" x14ac:dyDescent="0.25">
      <c r="A553" s="6">
        <v>552</v>
      </c>
      <c r="B553" s="6">
        <v>3</v>
      </c>
      <c r="C553" s="6">
        <v>4</v>
      </c>
      <c r="D553" s="6">
        <v>1</v>
      </c>
      <c r="E553" s="6">
        <v>3</v>
      </c>
      <c r="F553" s="6">
        <v>0.4</v>
      </c>
      <c r="G553" s="6">
        <v>0</v>
      </c>
      <c r="H553" s="6" t="b">
        <v>1</v>
      </c>
      <c r="I553" s="6">
        <v>0</v>
      </c>
      <c r="J553" s="6">
        <v>0</v>
      </c>
      <c r="K553" s="6">
        <v>0.2</v>
      </c>
      <c r="L553" s="6">
        <v>2</v>
      </c>
      <c r="M553" s="16" t="s">
        <v>25</v>
      </c>
      <c r="N553" s="6">
        <v>89.502512999999993</v>
      </c>
      <c r="O553" s="6">
        <v>3</v>
      </c>
      <c r="P553" s="5">
        <v>1</v>
      </c>
      <c r="Q553" s="5">
        <v>1</v>
      </c>
      <c r="R553" s="5">
        <v>1</v>
      </c>
      <c r="S553" s="6">
        <v>2</v>
      </c>
      <c r="T553" s="6">
        <v>2</v>
      </c>
      <c r="U553" s="6">
        <v>1.2495618427037802</v>
      </c>
      <c r="V553" s="6">
        <v>1.4105450081380986</v>
      </c>
      <c r="W553" s="6">
        <v>0.80028051899873742</v>
      </c>
      <c r="X553" s="6">
        <v>1.4105450081380986</v>
      </c>
      <c r="Y553" s="66">
        <v>1.4105450081380999</v>
      </c>
      <c r="Z553" s="66">
        <v>1.4105450081380999</v>
      </c>
      <c r="AA553" s="3">
        <f t="shared" si="155"/>
        <v>0</v>
      </c>
      <c r="AB553" s="4">
        <f t="shared" si="153"/>
        <v>9.9920072216264089E-16</v>
      </c>
      <c r="AC553" s="4">
        <f t="shared" si="152"/>
        <v>9.9920072216264089E-16</v>
      </c>
      <c r="AD553" s="4">
        <f t="shared" si="154"/>
        <v>0</v>
      </c>
      <c r="AE553" s="6" t="s">
        <v>40</v>
      </c>
      <c r="AF553" s="4" t="b">
        <f t="shared" si="135"/>
        <v>1</v>
      </c>
      <c r="AG553" s="6" t="b">
        <f t="shared" si="133"/>
        <v>1</v>
      </c>
    </row>
    <row r="554" spans="1:37" hidden="1" x14ac:dyDescent="0.25">
      <c r="A554" s="6">
        <v>553</v>
      </c>
      <c r="B554" s="6">
        <v>3</v>
      </c>
      <c r="C554" s="6">
        <v>4</v>
      </c>
      <c r="D554" s="6">
        <v>1</v>
      </c>
      <c r="E554" s="6">
        <v>3</v>
      </c>
      <c r="F554" s="6">
        <v>0.4</v>
      </c>
      <c r="G554" s="6">
        <v>0</v>
      </c>
      <c r="H554" s="6" t="b">
        <v>1</v>
      </c>
      <c r="I554" s="6">
        <v>0</v>
      </c>
      <c r="J554" s="6">
        <v>1</v>
      </c>
      <c r="K554" s="6">
        <v>0.2</v>
      </c>
      <c r="L554" s="6">
        <v>1</v>
      </c>
      <c r="M554" s="16" t="s">
        <v>23</v>
      </c>
      <c r="N554" s="6">
        <v>2969.1575330000001</v>
      </c>
      <c r="O554" s="6">
        <v>108</v>
      </c>
      <c r="P554" s="5">
        <v>1.0309768454091197</v>
      </c>
      <c r="Q554" s="5">
        <v>0.95404367241526944</v>
      </c>
      <c r="R554" s="5">
        <v>1.0149794821756108</v>
      </c>
      <c r="S554" s="6">
        <v>2</v>
      </c>
      <c r="T554" s="6">
        <v>2</v>
      </c>
      <c r="U554" s="6">
        <v>1.1962458879436035</v>
      </c>
      <c r="V554" s="6">
        <v>1.20640239600851</v>
      </c>
      <c r="W554" s="6">
        <v>0.83594853706794481</v>
      </c>
      <c r="X554" s="6">
        <v>1.1983856948018763</v>
      </c>
      <c r="Y554" s="66">
        <v>1.1979334470573899</v>
      </c>
      <c r="Z554" s="66">
        <v>1.1979334470573899</v>
      </c>
      <c r="AA554" s="3">
        <f t="shared" si="155"/>
        <v>1.7855744336354729E-3</v>
      </c>
      <c r="AB554" s="4">
        <f t="shared" si="153"/>
        <v>1.4087252659417127E-3</v>
      </c>
      <c r="AC554" s="4">
        <f t="shared" si="152"/>
        <v>1.4087252659417127E-3</v>
      </c>
      <c r="AD554" s="4">
        <f t="shared" si="154"/>
        <v>3.0637551723153706E-2</v>
      </c>
      <c r="AE554" s="6" t="s">
        <v>40</v>
      </c>
      <c r="AF554" s="4" t="b">
        <f t="shared" si="135"/>
        <v>1</v>
      </c>
      <c r="AG554" s="6" t="b">
        <f t="shared" si="133"/>
        <v>1</v>
      </c>
    </row>
    <row r="555" spans="1:37" hidden="1" x14ac:dyDescent="0.25">
      <c r="A555" s="6">
        <v>554</v>
      </c>
      <c r="B555" s="6">
        <v>3</v>
      </c>
      <c r="C555" s="6">
        <v>4</v>
      </c>
      <c r="D555" s="6">
        <v>1</v>
      </c>
      <c r="E555" s="6">
        <v>3</v>
      </c>
      <c r="F555" s="6">
        <v>0.4</v>
      </c>
      <c r="G555" s="6">
        <v>0</v>
      </c>
      <c r="H555" s="6" t="b">
        <v>1</v>
      </c>
      <c r="I555" s="6">
        <v>0</v>
      </c>
      <c r="J555" s="6">
        <v>1</v>
      </c>
      <c r="K555" s="6">
        <v>0.2</v>
      </c>
      <c r="L555" s="6">
        <v>2</v>
      </c>
      <c r="M555" s="16" t="s">
        <v>23</v>
      </c>
      <c r="N555" s="6">
        <v>3409.5209810000001</v>
      </c>
      <c r="O555" s="6">
        <v>122</v>
      </c>
      <c r="P555" s="5">
        <v>1.0492782543848023</v>
      </c>
      <c r="Q555" s="5">
        <v>0.97894497177882545</v>
      </c>
      <c r="R555" s="5">
        <v>0.97177677383637218</v>
      </c>
      <c r="S555" s="6">
        <v>3</v>
      </c>
      <c r="T555" s="6">
        <v>1</v>
      </c>
      <c r="U555" s="6">
        <v>1.2126777654974279</v>
      </c>
      <c r="V555" s="6">
        <v>1.1914588168030706</v>
      </c>
      <c r="W555" s="6">
        <v>0.82462136970888578</v>
      </c>
      <c r="X555" s="6">
        <v>1.2082587418441508</v>
      </c>
      <c r="Y555" s="66">
        <v>1.1990869144924301</v>
      </c>
      <c r="Z555" s="66">
        <v>1.2163475826022201</v>
      </c>
      <c r="AA555" s="3">
        <f t="shared" si="155"/>
        <v>1.3904244562252144E-2</v>
      </c>
      <c r="AB555" s="4">
        <f t="shared" si="153"/>
        <v>6.3615886364570828E-3</v>
      </c>
      <c r="AC555" s="4">
        <f t="shared" si="152"/>
        <v>2.0461886187090661E-2</v>
      </c>
      <c r="AD555" s="4">
        <f t="shared" si="154"/>
        <v>-3.2852169589868217E-2</v>
      </c>
      <c r="AE555" s="6" t="s">
        <v>40</v>
      </c>
      <c r="AF555" s="4" t="b">
        <f t="shared" si="135"/>
        <v>1</v>
      </c>
      <c r="AG555" s="6" t="b">
        <f t="shared" si="133"/>
        <v>1</v>
      </c>
      <c r="AJ555" t="str">
        <f>IF(R555=MIN(P555:R555),"W3","no")</f>
        <v>W3</v>
      </c>
    </row>
    <row r="556" spans="1:37" hidden="1" x14ac:dyDescent="0.25">
      <c r="A556" s="6">
        <v>555</v>
      </c>
      <c r="B556" s="6">
        <v>3</v>
      </c>
      <c r="C556" s="6">
        <v>4</v>
      </c>
      <c r="D556" s="6">
        <v>1</v>
      </c>
      <c r="E556" s="6">
        <v>3</v>
      </c>
      <c r="F556" s="6">
        <v>0.4</v>
      </c>
      <c r="G556" s="6">
        <v>0</v>
      </c>
      <c r="H556" s="6" t="b">
        <v>1</v>
      </c>
      <c r="I556" s="6">
        <v>0</v>
      </c>
      <c r="J556" s="6">
        <v>1</v>
      </c>
      <c r="K556" s="6">
        <v>0.2</v>
      </c>
      <c r="L556" s="6">
        <v>2</v>
      </c>
      <c r="M556" s="16" t="s">
        <v>24</v>
      </c>
      <c r="N556" s="6">
        <v>1136.384861</v>
      </c>
      <c r="O556" s="6">
        <v>39</v>
      </c>
      <c r="P556" s="5">
        <v>1.0277210839847766</v>
      </c>
      <c r="Q556" s="5">
        <v>0.9733148323767884</v>
      </c>
      <c r="R556" s="5">
        <v>0.99896408363843481</v>
      </c>
      <c r="S556" s="6">
        <v>2</v>
      </c>
      <c r="T556" s="6">
        <v>2</v>
      </c>
      <c r="U556" s="6">
        <v>1.1966387587887439</v>
      </c>
      <c r="V556" s="6">
        <v>1.2052121015069361</v>
      </c>
      <c r="W556" s="6">
        <v>0.83567408514514052</v>
      </c>
      <c r="X556" s="6">
        <v>1.2082587418441508</v>
      </c>
      <c r="Y556" s="66">
        <v>1.2087036801039801</v>
      </c>
      <c r="Z556" s="66">
        <v>1.2163475826022201</v>
      </c>
      <c r="AA556" s="3">
        <f t="shared" si="155"/>
        <v>2.5215131756999298E-3</v>
      </c>
      <c r="AB556" s="4">
        <f t="shared" si="153"/>
        <v>2.8886969192842837E-3</v>
      </c>
      <c r="AC556" s="4">
        <f t="shared" si="152"/>
        <v>9.1548511745803696E-3</v>
      </c>
      <c r="AD556" s="4">
        <f t="shared" si="154"/>
        <v>1.848072265651779E-2</v>
      </c>
      <c r="AE556" s="6" t="s">
        <v>40</v>
      </c>
      <c r="AF556" s="4" t="b">
        <f t="shared" si="135"/>
        <v>1</v>
      </c>
      <c r="AG556" s="6" t="b">
        <f t="shared" si="133"/>
        <v>1</v>
      </c>
      <c r="AH556" s="61" t="str">
        <f t="shared" ref="AH556" si="167">IF(AA557&gt;AA556,"BA","WLA")</f>
        <v>BA</v>
      </c>
    </row>
    <row r="557" spans="1:37" hidden="1" x14ac:dyDescent="0.25">
      <c r="A557" s="6">
        <v>556</v>
      </c>
      <c r="B557" s="6">
        <v>3</v>
      </c>
      <c r="C557" s="6">
        <v>4</v>
      </c>
      <c r="D557" s="6">
        <v>1</v>
      </c>
      <c r="E557" s="6">
        <v>3</v>
      </c>
      <c r="F557" s="6">
        <v>0.4</v>
      </c>
      <c r="G557" s="6">
        <v>0</v>
      </c>
      <c r="H557" s="6" t="b">
        <v>1</v>
      </c>
      <c r="I557" s="6">
        <v>0</v>
      </c>
      <c r="J557" s="6">
        <v>1</v>
      </c>
      <c r="K557" s="6">
        <v>0.2</v>
      </c>
      <c r="L557" s="6">
        <v>2</v>
      </c>
      <c r="M557" s="16" t="s">
        <v>25</v>
      </c>
      <c r="N557" s="6">
        <v>79.730486999999997</v>
      </c>
      <c r="O557" s="6">
        <v>3</v>
      </c>
      <c r="P557" s="5">
        <v>1</v>
      </c>
      <c r="Q557" s="5">
        <v>1</v>
      </c>
      <c r="R557" s="5">
        <v>1</v>
      </c>
      <c r="S557" s="6">
        <v>3</v>
      </c>
      <c r="T557" s="6">
        <v>1</v>
      </c>
      <c r="U557" s="6">
        <v>1.2173181830684034</v>
      </c>
      <c r="V557" s="6">
        <v>1.2000450566127794</v>
      </c>
      <c r="W557" s="6">
        <v>0.82147791260241787</v>
      </c>
      <c r="X557" s="6">
        <v>1.2082587418441508</v>
      </c>
      <c r="Y557" s="66">
        <v>1.2082587418441499</v>
      </c>
      <c r="Z557" s="66">
        <v>1.2082587418441499</v>
      </c>
      <c r="AA557" s="3">
        <f t="shared" si="155"/>
        <v>6.7979522488991195E-3</v>
      </c>
      <c r="AB557" s="4">
        <f t="shared" si="153"/>
        <v>6.7979522488983424E-3</v>
      </c>
      <c r="AC557" s="4">
        <f t="shared" si="152"/>
        <v>6.7979522488983424E-3</v>
      </c>
      <c r="AD557" s="4">
        <f t="shared" si="154"/>
        <v>0</v>
      </c>
      <c r="AE557" s="6" t="s">
        <v>40</v>
      </c>
      <c r="AF557" s="4" t="b">
        <f t="shared" si="135"/>
        <v>1</v>
      </c>
      <c r="AG557" s="6" t="b">
        <f t="shared" si="133"/>
        <v>1</v>
      </c>
    </row>
    <row r="558" spans="1:37" hidden="1" x14ac:dyDescent="0.25">
      <c r="A558" s="6">
        <v>557</v>
      </c>
      <c r="B558" s="6">
        <v>3</v>
      </c>
      <c r="C558" s="6">
        <v>4</v>
      </c>
      <c r="D558" s="6">
        <v>1</v>
      </c>
      <c r="E558" s="6">
        <v>3</v>
      </c>
      <c r="F558" s="6">
        <v>0.4</v>
      </c>
      <c r="G558" s="6">
        <v>0</v>
      </c>
      <c r="H558" s="6" t="b">
        <v>1</v>
      </c>
      <c r="I558" s="6">
        <v>0.5</v>
      </c>
      <c r="J558" s="6">
        <v>0</v>
      </c>
      <c r="K558" s="6">
        <v>-0.2</v>
      </c>
      <c r="L558" s="6">
        <v>1</v>
      </c>
      <c r="M558" s="16" t="s">
        <v>23</v>
      </c>
      <c r="N558" s="6">
        <v>2467.024703</v>
      </c>
      <c r="O558" s="6">
        <v>90</v>
      </c>
      <c r="P558" s="5">
        <v>1.0001745432930831</v>
      </c>
      <c r="Q558" s="5">
        <v>1.0006823102291937</v>
      </c>
      <c r="R558" s="5">
        <v>0.9991431464777234</v>
      </c>
      <c r="S558" s="6">
        <v>2</v>
      </c>
      <c r="T558" s="6">
        <v>2</v>
      </c>
      <c r="U558" s="6">
        <v>1.204444797435301</v>
      </c>
      <c r="V558" s="6">
        <v>1.2697022651993983</v>
      </c>
      <c r="W558" s="6">
        <v>0.83025805925631635</v>
      </c>
      <c r="X558" s="6">
        <v>1.2044455809320551</v>
      </c>
      <c r="Y558" s="66">
        <v>1.2105361797189</v>
      </c>
      <c r="Z558" s="66">
        <v>1.2105361797189</v>
      </c>
      <c r="AA558" s="3">
        <f t="shared" si="155"/>
        <v>6.5050407138667055E-7</v>
      </c>
      <c r="AB558" s="4">
        <f t="shared" si="153"/>
        <v>5.0319704488415162E-3</v>
      </c>
      <c r="AC558" s="4">
        <f t="shared" si="152"/>
        <v>5.0319704488415162E-3</v>
      </c>
      <c r="AD558" s="4">
        <f t="shared" si="154"/>
        <v>-5.7123568151780846E-4</v>
      </c>
      <c r="AE558" s="6" t="s">
        <v>40</v>
      </c>
      <c r="AF558" s="4" t="b">
        <f t="shared" si="135"/>
        <v>1</v>
      </c>
      <c r="AG558" s="6" t="b">
        <f t="shared" si="133"/>
        <v>1</v>
      </c>
    </row>
    <row r="559" spans="1:37" hidden="1" x14ac:dyDescent="0.25">
      <c r="A559" s="6">
        <v>558</v>
      </c>
      <c r="B559" s="6">
        <v>3</v>
      </c>
      <c r="C559" s="6">
        <v>4</v>
      </c>
      <c r="D559" s="6">
        <v>1</v>
      </c>
      <c r="E559" s="6">
        <v>3</v>
      </c>
      <c r="F559" s="6">
        <v>0.4</v>
      </c>
      <c r="G559" s="6">
        <v>0</v>
      </c>
      <c r="H559" s="6" t="b">
        <v>1</v>
      </c>
      <c r="I559" s="6">
        <v>0.5</v>
      </c>
      <c r="J559" s="6">
        <v>0</v>
      </c>
      <c r="K559" s="6">
        <v>-0.2</v>
      </c>
      <c r="L559" s="6">
        <v>2</v>
      </c>
      <c r="M559" s="16" t="s">
        <v>23</v>
      </c>
      <c r="N559" s="6">
        <v>3082.7254640000001</v>
      </c>
      <c r="O559" s="6">
        <v>132</v>
      </c>
      <c r="P559" s="5">
        <v>1.026480988477426</v>
      </c>
      <c r="Q559" s="5">
        <v>1.0213302714810673</v>
      </c>
      <c r="R559" s="5">
        <v>0.95218874004150689</v>
      </c>
      <c r="S559" s="6">
        <v>3</v>
      </c>
      <c r="T559" s="6">
        <v>1</v>
      </c>
      <c r="U559" s="6">
        <v>1.2206223114296657</v>
      </c>
      <c r="V559" s="6">
        <v>1.2563450909916238</v>
      </c>
      <c r="W559" s="6">
        <v>0.81925423665961039</v>
      </c>
      <c r="X559" s="6">
        <v>1.2697971952400797</v>
      </c>
      <c r="Y559" s="66">
        <v>1.2765577134679</v>
      </c>
      <c r="Z559" s="66">
        <v>1.2952424736722301</v>
      </c>
      <c r="AA559" s="3">
        <f t="shared" si="155"/>
        <v>1.0593899796662032E-2</v>
      </c>
      <c r="AB559" s="4">
        <f t="shared" si="153"/>
        <v>1.5833692643136832E-2</v>
      </c>
      <c r="AC559" s="4">
        <f t="shared" si="152"/>
        <v>3.0030965993823266E-2</v>
      </c>
      <c r="AD559" s="4">
        <f t="shared" si="154"/>
        <v>-3.1874173305662112E-2</v>
      </c>
      <c r="AE559" s="6" t="s">
        <v>40</v>
      </c>
      <c r="AF559" s="4" t="b">
        <f t="shared" si="135"/>
        <v>1</v>
      </c>
      <c r="AG559" s="6" t="b">
        <f t="shared" si="133"/>
        <v>1</v>
      </c>
      <c r="AJ559" t="str">
        <f>IF(R559=MIN(P559:R559),"W3","no")</f>
        <v>W3</v>
      </c>
      <c r="AK559" t="str">
        <f>IF(AB559&gt;AB558,"YES","NO")</f>
        <v>YES</v>
      </c>
    </row>
    <row r="560" spans="1:37" hidden="1" x14ac:dyDescent="0.25">
      <c r="A560" s="6">
        <v>559</v>
      </c>
      <c r="B560" s="6">
        <v>3</v>
      </c>
      <c r="C560" s="6">
        <v>4</v>
      </c>
      <c r="D560" s="6">
        <v>1</v>
      </c>
      <c r="E560" s="6">
        <v>3</v>
      </c>
      <c r="F560" s="6">
        <v>0.4</v>
      </c>
      <c r="G560" s="6">
        <v>0</v>
      </c>
      <c r="H560" s="6" t="b">
        <v>1</v>
      </c>
      <c r="I560" s="6">
        <v>0.5</v>
      </c>
      <c r="J560" s="6">
        <v>0</v>
      </c>
      <c r="K560" s="6">
        <v>-0.2</v>
      </c>
      <c r="L560" s="6">
        <v>2</v>
      </c>
      <c r="M560" s="16" t="s">
        <v>24</v>
      </c>
      <c r="N560" s="6">
        <v>1033.9542200000001</v>
      </c>
      <c r="O560" s="6">
        <v>44</v>
      </c>
      <c r="P560" s="5">
        <v>0.99840646144399814</v>
      </c>
      <c r="Q560" s="5">
        <v>1.0198050007316848</v>
      </c>
      <c r="R560" s="5">
        <v>0.98178853782431674</v>
      </c>
      <c r="S560" s="6">
        <v>2</v>
      </c>
      <c r="T560" s="6">
        <v>2</v>
      </c>
      <c r="U560" s="6">
        <v>1.2048276741921793</v>
      </c>
      <c r="V560" s="6">
        <v>1.2686083584511503</v>
      </c>
      <c r="W560" s="6">
        <v>0.82999421528932471</v>
      </c>
      <c r="X560" s="6">
        <v>1.2697971952400797</v>
      </c>
      <c r="Y560" s="66">
        <v>1.28233921763297</v>
      </c>
      <c r="Z560" s="66">
        <v>1.2952424736722301</v>
      </c>
      <c r="AA560" s="3">
        <f t="shared" si="155"/>
        <v>9.362414670515129E-4</v>
      </c>
      <c r="AB560" s="4">
        <f t="shared" si="153"/>
        <v>1.0707665329900085E-2</v>
      </c>
      <c r="AC560" s="4">
        <f t="shared" si="152"/>
        <v>2.0563034151873993E-2</v>
      </c>
      <c r="AD560" s="4">
        <f t="shared" si="154"/>
        <v>-1.3203333821123301E-2</v>
      </c>
      <c r="AE560" s="6" t="s">
        <v>40</v>
      </c>
      <c r="AF560" s="4" t="b">
        <f t="shared" si="135"/>
        <v>1</v>
      </c>
      <c r="AG560" s="6" t="b">
        <f t="shared" si="133"/>
        <v>1</v>
      </c>
      <c r="AH560" s="61" t="str">
        <f t="shared" ref="AH560" si="168">IF(AA561&gt;AA560,"BA","WLA")</f>
        <v>BA</v>
      </c>
    </row>
    <row r="561" spans="1:37" hidden="1" x14ac:dyDescent="0.25">
      <c r="A561" s="6">
        <v>560</v>
      </c>
      <c r="B561" s="6">
        <v>3</v>
      </c>
      <c r="C561" s="6">
        <v>4</v>
      </c>
      <c r="D561" s="6">
        <v>1</v>
      </c>
      <c r="E561" s="6">
        <v>3</v>
      </c>
      <c r="F561" s="6">
        <v>0.4</v>
      </c>
      <c r="G561" s="6">
        <v>0</v>
      </c>
      <c r="H561" s="6" t="b">
        <v>1</v>
      </c>
      <c r="I561" s="6">
        <v>0.5</v>
      </c>
      <c r="J561" s="6">
        <v>0</v>
      </c>
      <c r="K561" s="6">
        <v>-0.2</v>
      </c>
      <c r="L561" s="6">
        <v>2</v>
      </c>
      <c r="M561" s="16" t="s">
        <v>25</v>
      </c>
      <c r="N561" s="6">
        <v>69.146856999999997</v>
      </c>
      <c r="O561" s="6">
        <v>3</v>
      </c>
      <c r="P561" s="5">
        <v>1</v>
      </c>
      <c r="Q561" s="5">
        <v>1</v>
      </c>
      <c r="R561" s="5">
        <v>1</v>
      </c>
      <c r="S561" s="6">
        <v>3</v>
      </c>
      <c r="T561" s="6">
        <v>1</v>
      </c>
      <c r="U561" s="6">
        <v>1.2229979159290376</v>
      </c>
      <c r="V561" s="6">
        <v>1.2625868259281081</v>
      </c>
      <c r="W561" s="6">
        <v>0.81766288149425048</v>
      </c>
      <c r="X561" s="6">
        <v>1.2697971952400797</v>
      </c>
      <c r="Y561" s="66">
        <v>1.2697971952400799</v>
      </c>
      <c r="Z561" s="66">
        <v>1.2697971952400799</v>
      </c>
      <c r="AA561" s="3">
        <f t="shared" si="155"/>
        <v>5.6783629220478193E-3</v>
      </c>
      <c r="AB561" s="4">
        <f t="shared" si="153"/>
        <v>5.6783629220480414E-3</v>
      </c>
      <c r="AC561" s="4">
        <f t="shared" si="152"/>
        <v>5.6783629220480414E-3</v>
      </c>
      <c r="AD561" s="4">
        <f t="shared" si="154"/>
        <v>0</v>
      </c>
      <c r="AE561" s="6" t="s">
        <v>40</v>
      </c>
      <c r="AF561" s="4" t="b">
        <f t="shared" si="135"/>
        <v>1</v>
      </c>
      <c r="AG561" s="6" t="b">
        <f t="shared" si="133"/>
        <v>1</v>
      </c>
    </row>
    <row r="562" spans="1:37" hidden="1" x14ac:dyDescent="0.25">
      <c r="A562" s="6">
        <v>561</v>
      </c>
      <c r="B562" s="6">
        <v>3</v>
      </c>
      <c r="C562" s="6">
        <v>4</v>
      </c>
      <c r="D562" s="6">
        <v>1</v>
      </c>
      <c r="E562" s="6">
        <v>3</v>
      </c>
      <c r="F562" s="6">
        <v>0.4</v>
      </c>
      <c r="G562" s="6">
        <v>0</v>
      </c>
      <c r="H562" s="6" t="b">
        <v>1</v>
      </c>
      <c r="I562" s="6">
        <v>0.5</v>
      </c>
      <c r="J562" s="6">
        <v>1</v>
      </c>
      <c r="K562" s="6">
        <v>-0.2</v>
      </c>
      <c r="L562" s="6">
        <v>1</v>
      </c>
      <c r="M562" s="16" t="s">
        <v>23</v>
      </c>
      <c r="N562" s="6">
        <v>2123.077507</v>
      </c>
      <c r="O562" s="6">
        <v>96</v>
      </c>
      <c r="P562" s="5">
        <v>1.0255017511343751</v>
      </c>
      <c r="Q562" s="5">
        <v>0.94940503462526327</v>
      </c>
      <c r="R562" s="5">
        <v>1.0250932142403617</v>
      </c>
      <c r="S562" s="6">
        <v>2</v>
      </c>
      <c r="T562" s="6">
        <v>2</v>
      </c>
      <c r="U562" s="6">
        <v>1.1375422653316689</v>
      </c>
      <c r="V562" s="6">
        <v>1.1077915873468627</v>
      </c>
      <c r="W562" s="6">
        <v>0.87908821542418358</v>
      </c>
      <c r="X562" s="6">
        <v>1.139740845028121</v>
      </c>
      <c r="Y562" s="66">
        <v>1.1387324216222501</v>
      </c>
      <c r="Z562" s="66">
        <v>1.1387324216222501</v>
      </c>
      <c r="AA562" s="3">
        <f t="shared" si="155"/>
        <v>1.9290172025008268E-3</v>
      </c>
      <c r="AB562" s="4">
        <f t="shared" si="153"/>
        <v>1.0451588696189784E-3</v>
      </c>
      <c r="AC562" s="4">
        <f t="shared" si="152"/>
        <v>1.0451588696189784E-3</v>
      </c>
      <c r="AD562" s="4">
        <f t="shared" si="154"/>
        <v>3.372997691649119E-2</v>
      </c>
      <c r="AE562" s="6" t="s">
        <v>40</v>
      </c>
      <c r="AF562" s="4" t="b">
        <f t="shared" si="135"/>
        <v>1</v>
      </c>
      <c r="AG562" s="6" t="b">
        <f t="shared" si="133"/>
        <v>1</v>
      </c>
    </row>
    <row r="563" spans="1:37" hidden="1" x14ac:dyDescent="0.25">
      <c r="A563" s="6">
        <v>562</v>
      </c>
      <c r="B563" s="6">
        <v>3</v>
      </c>
      <c r="C563" s="6">
        <v>4</v>
      </c>
      <c r="D563" s="6">
        <v>1</v>
      </c>
      <c r="E563" s="6">
        <v>3</v>
      </c>
      <c r="F563" s="6">
        <v>0.4</v>
      </c>
      <c r="G563" s="6">
        <v>0</v>
      </c>
      <c r="H563" s="6" t="b">
        <v>1</v>
      </c>
      <c r="I563" s="6">
        <v>0.5</v>
      </c>
      <c r="J563" s="6">
        <v>1</v>
      </c>
      <c r="K563" s="6">
        <v>-0.2</v>
      </c>
      <c r="L563" s="6">
        <v>2</v>
      </c>
      <c r="M563" s="16" t="s">
        <v>23</v>
      </c>
      <c r="N563" s="6">
        <v>2804.5612249999999</v>
      </c>
      <c r="O563" s="6">
        <v>127</v>
      </c>
      <c r="P563" s="5">
        <v>1.0351795592105733</v>
      </c>
      <c r="Q563" s="5">
        <v>0.97349049497214746</v>
      </c>
      <c r="R563" s="5">
        <v>0.99132994581727918</v>
      </c>
      <c r="S563" s="6">
        <v>3</v>
      </c>
      <c r="T563" s="6">
        <v>1</v>
      </c>
      <c r="U563" s="6">
        <v>1.1569607251451828</v>
      </c>
      <c r="V563" s="6">
        <v>1.101845496123625</v>
      </c>
      <c r="W563" s="6">
        <v>0.86433357525988075</v>
      </c>
      <c r="X563" s="6">
        <v>1.1091627838910065</v>
      </c>
      <c r="Y563" s="66">
        <v>1.1107666124965401</v>
      </c>
      <c r="Z563" s="66">
        <v>1.11481526022897</v>
      </c>
      <c r="AA563" s="3">
        <f t="shared" si="155"/>
        <v>6.5971270165701146E-3</v>
      </c>
      <c r="AB563" s="4">
        <f t="shared" si="153"/>
        <v>8.031494890599955E-3</v>
      </c>
      <c r="AC563" s="4">
        <f t="shared" si="152"/>
        <v>1.1634003020985939E-2</v>
      </c>
      <c r="AD563" s="4">
        <f t="shared" si="154"/>
        <v>2.3453039473715537E-2</v>
      </c>
      <c r="AE563" s="6" t="s">
        <v>40</v>
      </c>
      <c r="AF563" s="4" t="b">
        <f t="shared" si="135"/>
        <v>1</v>
      </c>
      <c r="AG563" s="6" t="b">
        <f t="shared" si="133"/>
        <v>1</v>
      </c>
      <c r="AJ563" t="str">
        <f>IF(R563=MIN(P563:R563),"W3","no")</f>
        <v>no</v>
      </c>
    </row>
    <row r="564" spans="1:37" hidden="1" x14ac:dyDescent="0.25">
      <c r="A564" s="6">
        <v>563</v>
      </c>
      <c r="B564" s="6">
        <v>3</v>
      </c>
      <c r="C564" s="6">
        <v>4</v>
      </c>
      <c r="D564" s="6">
        <v>1</v>
      </c>
      <c r="E564" s="6">
        <v>3</v>
      </c>
      <c r="F564" s="6">
        <v>0.4</v>
      </c>
      <c r="G564" s="6">
        <v>0</v>
      </c>
      <c r="H564" s="6" t="b">
        <v>1</v>
      </c>
      <c r="I564" s="6">
        <v>0.5</v>
      </c>
      <c r="J564" s="6">
        <v>1</v>
      </c>
      <c r="K564" s="6">
        <v>-0.2</v>
      </c>
      <c r="L564" s="6">
        <v>2</v>
      </c>
      <c r="M564" s="16" t="s">
        <v>24</v>
      </c>
      <c r="N564" s="6">
        <v>921.88959699999998</v>
      </c>
      <c r="O564" s="6">
        <v>39</v>
      </c>
      <c r="P564" s="5">
        <v>1.0193108944057279</v>
      </c>
      <c r="Q564" s="5">
        <v>0.96928634892379673</v>
      </c>
      <c r="R564" s="5">
        <v>1.0114027566704753</v>
      </c>
      <c r="S564" s="6">
        <v>2</v>
      </c>
      <c r="T564" s="6">
        <v>2</v>
      </c>
      <c r="U564" s="6">
        <v>1.1379002991798952</v>
      </c>
      <c r="V564" s="6">
        <v>1.1067560331065074</v>
      </c>
      <c r="W564" s="6">
        <v>0.87881161532404695</v>
      </c>
      <c r="X564" s="6">
        <v>1.1091627838910065</v>
      </c>
      <c r="Y564" s="66">
        <v>1.10851727550065</v>
      </c>
      <c r="Z564" s="66">
        <v>1.11481526022897</v>
      </c>
      <c r="AA564" s="3">
        <f t="shared" si="155"/>
        <v>2.1698805797072396E-3</v>
      </c>
      <c r="AB564" s="4">
        <f t="shared" si="153"/>
        <v>1.5888271956313593E-3</v>
      </c>
      <c r="AC564" s="4">
        <f t="shared" si="152"/>
        <v>7.229204165008829E-3</v>
      </c>
      <c r="AD564" s="4">
        <f t="shared" si="154"/>
        <v>2.0475767384135479E-2</v>
      </c>
      <c r="AE564" s="6" t="s">
        <v>40</v>
      </c>
      <c r="AF564" s="4" t="b">
        <f t="shared" si="135"/>
        <v>1</v>
      </c>
      <c r="AG564" s="6" t="b">
        <f t="shared" si="133"/>
        <v>1</v>
      </c>
      <c r="AH564" s="61" t="str">
        <f t="shared" ref="AH564" si="169">IF(AA565&gt;AA564,"BA","WLA")</f>
        <v>BA</v>
      </c>
    </row>
    <row r="565" spans="1:37" hidden="1" x14ac:dyDescent="0.25">
      <c r="A565" s="6">
        <v>564</v>
      </c>
      <c r="B565" s="6">
        <v>3</v>
      </c>
      <c r="C565" s="6">
        <v>4</v>
      </c>
      <c r="D565" s="6">
        <v>1</v>
      </c>
      <c r="E565" s="6">
        <v>3</v>
      </c>
      <c r="F565" s="6">
        <v>0.4</v>
      </c>
      <c r="G565" s="6">
        <v>0</v>
      </c>
      <c r="H565" s="6" t="b">
        <v>1</v>
      </c>
      <c r="I565" s="6">
        <v>0.5</v>
      </c>
      <c r="J565" s="6">
        <v>1</v>
      </c>
      <c r="K565" s="6">
        <v>-0.2</v>
      </c>
      <c r="L565" s="6">
        <v>2</v>
      </c>
      <c r="M565" s="16" t="s">
        <v>25</v>
      </c>
      <c r="N565" s="6">
        <v>66.164857999999995</v>
      </c>
      <c r="O565" s="6">
        <v>3</v>
      </c>
      <c r="P565" s="5">
        <v>1</v>
      </c>
      <c r="Q565" s="5">
        <v>1</v>
      </c>
      <c r="R565" s="5">
        <v>1</v>
      </c>
      <c r="S565" s="6">
        <v>3</v>
      </c>
      <c r="T565" s="6">
        <v>1</v>
      </c>
      <c r="U565" s="6">
        <v>1.1597651683273846</v>
      </c>
      <c r="V565" s="6">
        <v>1.1056311324634904</v>
      </c>
      <c r="W565" s="6">
        <v>0.86224351904118812</v>
      </c>
      <c r="X565" s="6">
        <v>1.1091627838910065</v>
      </c>
      <c r="Y565" s="66">
        <v>1.1091627838910101</v>
      </c>
      <c r="Z565" s="66">
        <v>1.1091627838910101</v>
      </c>
      <c r="AA565" s="3">
        <f t="shared" si="155"/>
        <v>3.1840695331724067E-3</v>
      </c>
      <c r="AB565" s="4">
        <f t="shared" si="153"/>
        <v>3.1840695331756264E-3</v>
      </c>
      <c r="AC565" s="4">
        <f t="shared" si="152"/>
        <v>3.1840695331756264E-3</v>
      </c>
      <c r="AD565" s="4">
        <f t="shared" si="154"/>
        <v>0</v>
      </c>
      <c r="AE565" s="6" t="s">
        <v>40</v>
      </c>
      <c r="AF565" s="4" t="b">
        <f t="shared" si="135"/>
        <v>1</v>
      </c>
      <c r="AG565" s="6" t="b">
        <f t="shared" si="133"/>
        <v>1</v>
      </c>
    </row>
    <row r="566" spans="1:37" hidden="1" x14ac:dyDescent="0.25">
      <c r="A566" s="6">
        <v>565</v>
      </c>
      <c r="B566" s="6">
        <v>3</v>
      </c>
      <c r="C566" s="6">
        <v>4</v>
      </c>
      <c r="D566" s="6">
        <v>1</v>
      </c>
      <c r="E566" s="6">
        <v>3</v>
      </c>
      <c r="F566" s="6">
        <v>0.4</v>
      </c>
      <c r="G566" s="6">
        <v>0</v>
      </c>
      <c r="H566" s="6" t="b">
        <v>1</v>
      </c>
      <c r="I566" s="6">
        <v>1</v>
      </c>
      <c r="J566" s="6">
        <v>0</v>
      </c>
      <c r="K566" s="6">
        <v>-0.2</v>
      </c>
      <c r="L566" s="6">
        <v>1</v>
      </c>
      <c r="M566" s="16" t="s">
        <v>23</v>
      </c>
      <c r="N566" s="6">
        <v>2280.0049709999998</v>
      </c>
      <c r="O566" s="6">
        <v>102</v>
      </c>
      <c r="P566" s="5">
        <v>0.8961170590770603</v>
      </c>
      <c r="Q566" s="5">
        <v>1.0081215642651953</v>
      </c>
      <c r="R566" s="5">
        <v>1.0957613766577443</v>
      </c>
      <c r="S566" s="6">
        <v>2</v>
      </c>
      <c r="T566" s="6">
        <v>2</v>
      </c>
      <c r="U566" s="6">
        <v>1.1992475603038597</v>
      </c>
      <c r="V566" s="6">
        <v>1.2390587140753997</v>
      </c>
      <c r="W566" s="6">
        <v>0.83385618874773837</v>
      </c>
      <c r="X566" s="6">
        <v>1.214784226966235</v>
      </c>
      <c r="Y566" s="66">
        <v>1.2209950613085501</v>
      </c>
      <c r="Z566" s="66">
        <v>1.2209950613085501</v>
      </c>
      <c r="AA566" s="3">
        <f t="shared" si="155"/>
        <v>1.278965129566767E-2</v>
      </c>
      <c r="AB566" s="4">
        <f t="shared" si="153"/>
        <v>1.7811293177044774E-2</v>
      </c>
      <c r="AC566" s="4">
        <f t="shared" si="152"/>
        <v>1.7811293177044774E-2</v>
      </c>
      <c r="AD566" s="4">
        <f t="shared" si="154"/>
        <v>-6.9255293948626437E-2</v>
      </c>
      <c r="AE566" s="6" t="s">
        <v>40</v>
      </c>
      <c r="AF566" s="4" t="b">
        <f t="shared" si="135"/>
        <v>1</v>
      </c>
      <c r="AG566" s="6" t="b">
        <f t="shared" si="133"/>
        <v>1</v>
      </c>
    </row>
    <row r="567" spans="1:37" hidden="1" x14ac:dyDescent="0.25">
      <c r="A567" s="6">
        <v>566</v>
      </c>
      <c r="B567" s="6">
        <v>3</v>
      </c>
      <c r="C567" s="6">
        <v>4</v>
      </c>
      <c r="D567" s="6">
        <v>1</v>
      </c>
      <c r="E567" s="6">
        <v>3</v>
      </c>
      <c r="F567" s="6">
        <v>0.4</v>
      </c>
      <c r="G567" s="6">
        <v>0</v>
      </c>
      <c r="H567" s="6" t="b">
        <v>1</v>
      </c>
      <c r="I567" s="6">
        <v>1</v>
      </c>
      <c r="J567" s="6">
        <v>0</v>
      </c>
      <c r="K567" s="6">
        <v>-0.2</v>
      </c>
      <c r="L567" s="6">
        <v>2</v>
      </c>
      <c r="M567" s="16" t="s">
        <v>23</v>
      </c>
      <c r="N567" s="6">
        <v>2828.289679</v>
      </c>
      <c r="O567" s="6">
        <v>128</v>
      </c>
      <c r="P567" s="5">
        <v>0.93465291322599386</v>
      </c>
      <c r="Q567" s="5">
        <v>1.0199969789595627</v>
      </c>
      <c r="R567" s="5">
        <v>1.0453501078144436</v>
      </c>
      <c r="S567" s="6">
        <v>3</v>
      </c>
      <c r="T567" s="6">
        <v>1</v>
      </c>
      <c r="U567" s="6">
        <v>1.2090460238673102</v>
      </c>
      <c r="V567" s="6">
        <v>1.2139281903498551</v>
      </c>
      <c r="W567" s="6">
        <v>0.82709837364284444</v>
      </c>
      <c r="X567" s="6">
        <v>1.2711220211120215</v>
      </c>
      <c r="Y567" s="66">
        <v>1.2870851020795999</v>
      </c>
      <c r="Z567" s="66">
        <v>1.29582939340999</v>
      </c>
      <c r="AA567" s="3">
        <f t="shared" si="155"/>
        <v>4.4994760386678934E-2</v>
      </c>
      <c r="AB567" s="4">
        <f t="shared" si="153"/>
        <v>5.6839218798774072E-2</v>
      </c>
      <c r="AC567" s="4">
        <f t="shared" si="152"/>
        <v>6.3203692921805832E-2</v>
      </c>
      <c r="AD567" s="4">
        <f t="shared" si="154"/>
        <v>-4.3564724516004127E-2</v>
      </c>
      <c r="AE567" s="6" t="s">
        <v>40</v>
      </c>
      <c r="AF567" s="4" t="b">
        <f t="shared" si="135"/>
        <v>1</v>
      </c>
      <c r="AG567" s="6" t="b">
        <f t="shared" si="133"/>
        <v>1</v>
      </c>
      <c r="AJ567" t="str">
        <f>IF(R567=MIN(P567:R567),"W3","no")</f>
        <v>no</v>
      </c>
      <c r="AK567" t="str">
        <f>IF(AB567&gt;AB566,"YES","NO")</f>
        <v>YES</v>
      </c>
    </row>
    <row r="568" spans="1:37" hidden="1" x14ac:dyDescent="0.25">
      <c r="A568" s="6">
        <v>567</v>
      </c>
      <c r="B568" s="6">
        <v>3</v>
      </c>
      <c r="C568" s="6">
        <v>4</v>
      </c>
      <c r="D568" s="6">
        <v>1</v>
      </c>
      <c r="E568" s="6">
        <v>3</v>
      </c>
      <c r="F568" s="6">
        <v>0.4</v>
      </c>
      <c r="G568" s="6">
        <v>0</v>
      </c>
      <c r="H568" s="6" t="b">
        <v>1</v>
      </c>
      <c r="I568" s="6">
        <v>1</v>
      </c>
      <c r="J568" s="6">
        <v>0</v>
      </c>
      <c r="K568" s="6">
        <v>-0.2</v>
      </c>
      <c r="L568" s="6">
        <v>2</v>
      </c>
      <c r="M568" s="16" t="s">
        <v>24</v>
      </c>
      <c r="N568" s="6">
        <v>927.83183499999996</v>
      </c>
      <c r="O568" s="6">
        <v>39</v>
      </c>
      <c r="P568" s="5">
        <v>0.90095735664292564</v>
      </c>
      <c r="Q568" s="5">
        <v>1.0227586936143196</v>
      </c>
      <c r="R568" s="5">
        <v>1.076283949742755</v>
      </c>
      <c r="S568" s="6">
        <v>2</v>
      </c>
      <c r="T568" s="6">
        <v>2</v>
      </c>
      <c r="U568" s="6">
        <v>1.1996880044955383</v>
      </c>
      <c r="V568" s="6">
        <v>1.2377836935230775</v>
      </c>
      <c r="W568" s="6">
        <v>0.83355005322445819</v>
      </c>
      <c r="X568" s="6">
        <v>1.2711220211120215</v>
      </c>
      <c r="Y568" s="66">
        <v>1.2824343581025801</v>
      </c>
      <c r="Z568" s="66">
        <v>1.29582939340999</v>
      </c>
      <c r="AA568" s="3">
        <f>IF($L568=1,1-$U568/X568,1-$V568/X568)</f>
        <v>2.6227480159440986E-2</v>
      </c>
      <c r="AB568" s="4">
        <f t="shared" si="153"/>
        <v>3.4817115041712809E-2</v>
      </c>
      <c r="AC568" s="4">
        <f t="shared" si="152"/>
        <v>4.4794245432390301E-2</v>
      </c>
      <c r="AD568" s="4">
        <f t="shared" si="154"/>
        <v>-6.6028428904716316E-2</v>
      </c>
      <c r="AE568" s="6" t="s">
        <v>40</v>
      </c>
      <c r="AF568" s="4" t="b">
        <f t="shared" si="135"/>
        <v>1</v>
      </c>
      <c r="AG568" s="6" t="b">
        <f t="shared" si="133"/>
        <v>1</v>
      </c>
      <c r="AH568" s="61" t="str">
        <f t="shared" ref="AH568" si="170">IF(AA569&gt;AA568,"BA","WLA")</f>
        <v>BA</v>
      </c>
    </row>
    <row r="569" spans="1:37" hidden="1" x14ac:dyDescent="0.25">
      <c r="A569" s="6">
        <v>568</v>
      </c>
      <c r="B569" s="6">
        <v>3</v>
      </c>
      <c r="C569" s="6">
        <v>4</v>
      </c>
      <c r="D569" s="6">
        <v>1</v>
      </c>
      <c r="E569" s="6">
        <v>3</v>
      </c>
      <c r="F569" s="6">
        <v>0.4</v>
      </c>
      <c r="G569" s="6">
        <v>0</v>
      </c>
      <c r="H569" s="6" t="b">
        <v>1</v>
      </c>
      <c r="I569" s="6">
        <v>1</v>
      </c>
      <c r="J569" s="6">
        <v>0</v>
      </c>
      <c r="K569" s="6">
        <v>-0.2</v>
      </c>
      <c r="L569" s="6">
        <v>2</v>
      </c>
      <c r="M569" s="16" t="s">
        <v>25</v>
      </c>
      <c r="N569" s="6">
        <v>66.744906</v>
      </c>
      <c r="O569" s="6">
        <v>3</v>
      </c>
      <c r="P569" s="5">
        <v>1</v>
      </c>
      <c r="Q569" s="5">
        <v>1</v>
      </c>
      <c r="R569" s="5">
        <v>1</v>
      </c>
      <c r="S569" s="6">
        <v>3</v>
      </c>
      <c r="T569" s="6">
        <v>1</v>
      </c>
      <c r="U569" s="6">
        <v>1.2134971512377062</v>
      </c>
      <c r="V569" s="6">
        <v>1.228019550590187</v>
      </c>
      <c r="W569" s="6">
        <v>0.82406456329959255</v>
      </c>
      <c r="X569" s="6">
        <v>1.2711220211120215</v>
      </c>
      <c r="Y569" s="66">
        <v>1.27112202111202</v>
      </c>
      <c r="Z569" s="66">
        <v>1.27112202111202</v>
      </c>
      <c r="AA569" s="3">
        <f>IF($L569=1,1-$U569/X569,1-$V569/X569)</f>
        <v>3.3908995207342141E-2</v>
      </c>
      <c r="AB569" s="4">
        <f t="shared" si="153"/>
        <v>3.390899520734092E-2</v>
      </c>
      <c r="AC569" s="4">
        <f t="shared" si="152"/>
        <v>3.390899520734092E-2</v>
      </c>
      <c r="AD569" s="4">
        <f t="shared" si="154"/>
        <v>0</v>
      </c>
      <c r="AE569" s="6" t="s">
        <v>40</v>
      </c>
      <c r="AF569" s="4" t="b">
        <f t="shared" si="135"/>
        <v>1</v>
      </c>
      <c r="AG569" s="6" t="b">
        <f t="shared" si="133"/>
        <v>1</v>
      </c>
    </row>
    <row r="570" spans="1:37" hidden="1" x14ac:dyDescent="0.25">
      <c r="A570" s="6">
        <v>569</v>
      </c>
      <c r="B570" s="6">
        <v>3</v>
      </c>
      <c r="C570" s="6">
        <v>4</v>
      </c>
      <c r="D570" s="6">
        <v>1</v>
      </c>
      <c r="E570" s="6">
        <v>3</v>
      </c>
      <c r="F570" s="6">
        <v>0.4</v>
      </c>
      <c r="G570" s="6">
        <v>0</v>
      </c>
      <c r="H570" s="6" t="b">
        <v>1</v>
      </c>
      <c r="I570" s="6">
        <v>1</v>
      </c>
      <c r="J570" s="6">
        <v>1</v>
      </c>
      <c r="K570" s="6">
        <v>-0.2</v>
      </c>
      <c r="L570" s="6">
        <v>1</v>
      </c>
      <c r="M570" s="16" t="s">
        <v>23</v>
      </c>
      <c r="N570" s="6">
        <v>2418.993125</v>
      </c>
      <c r="O570" s="6">
        <v>108</v>
      </c>
      <c r="P570" s="5">
        <v>1.0118104405429431</v>
      </c>
      <c r="Q570" s="5">
        <v>0.95653097410094723</v>
      </c>
      <c r="R570" s="5">
        <v>1.03165858535611</v>
      </c>
      <c r="S570" s="6">
        <v>2</v>
      </c>
      <c r="T570" s="6">
        <v>2</v>
      </c>
      <c r="U570" s="6">
        <v>1.1366863844083617</v>
      </c>
      <c r="V570" s="6">
        <v>1.116521334662069</v>
      </c>
      <c r="W570" s="6">
        <v>0.87975013488042608</v>
      </c>
      <c r="X570" s="6">
        <v>1.1385317554560925</v>
      </c>
      <c r="Y570" s="66">
        <v>1.13845686740854</v>
      </c>
      <c r="Z570" s="66">
        <v>1.13845686740854</v>
      </c>
      <c r="AA570" s="3">
        <f t="shared" si="155"/>
        <v>1.6208340600843973E-3</v>
      </c>
      <c r="AB570" s="4">
        <f t="shared" si="153"/>
        <v>1.5551603673914505E-3</v>
      </c>
      <c r="AC570" s="4">
        <f t="shared" si="152"/>
        <v>1.5551603673914505E-3</v>
      </c>
      <c r="AD570" s="4">
        <f t="shared" si="154"/>
        <v>2.8979350599368625E-2</v>
      </c>
      <c r="AE570" s="6" t="s">
        <v>40</v>
      </c>
      <c r="AF570" s="4" t="b">
        <f t="shared" si="135"/>
        <v>1</v>
      </c>
      <c r="AG570" s="6" t="b">
        <f t="shared" si="133"/>
        <v>1</v>
      </c>
    </row>
    <row r="571" spans="1:37" hidden="1" x14ac:dyDescent="0.25">
      <c r="A571" s="6">
        <v>570</v>
      </c>
      <c r="B571" s="6">
        <v>3</v>
      </c>
      <c r="C571" s="6">
        <v>4</v>
      </c>
      <c r="D571" s="6">
        <v>1</v>
      </c>
      <c r="E571" s="6">
        <v>3</v>
      </c>
      <c r="F571" s="6">
        <v>0.4</v>
      </c>
      <c r="G571" s="6">
        <v>0</v>
      </c>
      <c r="H571" s="6" t="b">
        <v>1</v>
      </c>
      <c r="I571" s="6">
        <v>1</v>
      </c>
      <c r="J571" s="6">
        <v>1</v>
      </c>
      <c r="K571" s="6">
        <v>-0.2</v>
      </c>
      <c r="L571" s="6">
        <v>2</v>
      </c>
      <c r="M571" s="16" t="s">
        <v>23</v>
      </c>
      <c r="N571" s="6">
        <v>2678.8727370000001</v>
      </c>
      <c r="O571" s="6">
        <v>121</v>
      </c>
      <c r="P571" s="5">
        <v>1.0095845360759921</v>
      </c>
      <c r="Q571" s="5">
        <v>0.97387385468600784</v>
      </c>
      <c r="R571" s="5">
        <v>1.0165416092380002</v>
      </c>
      <c r="S571" s="6">
        <v>2</v>
      </c>
      <c r="T571" s="6">
        <v>2</v>
      </c>
      <c r="U571" s="6">
        <v>1.1370264264060508</v>
      </c>
      <c r="V571" s="6">
        <v>1.1155612365349221</v>
      </c>
      <c r="W571" s="6">
        <v>0.87948703458092148</v>
      </c>
      <c r="X571" s="6">
        <v>1.1173371900157174</v>
      </c>
      <c r="Y571" s="66">
        <v>1.1294220732292799</v>
      </c>
      <c r="Z571" s="66">
        <v>1.1245999479251301</v>
      </c>
      <c r="AA571" s="3">
        <f t="shared" si="155"/>
        <v>1.5894516862633434E-3</v>
      </c>
      <c r="AB571" s="4">
        <f t="shared" si="153"/>
        <v>1.2272503807833735E-2</v>
      </c>
      <c r="AC571" s="4">
        <f t="shared" si="152"/>
        <v>8.0372681920217737E-3</v>
      </c>
      <c r="AD571" s="4">
        <f t="shared" si="154"/>
        <v>1.7417430209328139E-2</v>
      </c>
      <c r="AE571" s="6" t="s">
        <v>40</v>
      </c>
      <c r="AF571" s="4" t="b">
        <f t="shared" si="135"/>
        <v>1</v>
      </c>
      <c r="AG571" s="6" t="b">
        <f t="shared" si="133"/>
        <v>1</v>
      </c>
      <c r="AJ571" t="str">
        <f>IF(R571=MIN(P571:R571),"W3","no")</f>
        <v>no</v>
      </c>
    </row>
    <row r="572" spans="1:37" hidden="1" x14ac:dyDescent="0.25">
      <c r="A572" s="6">
        <v>571</v>
      </c>
      <c r="B572" s="6">
        <v>3</v>
      </c>
      <c r="C572" s="6">
        <v>4</v>
      </c>
      <c r="D572" s="6">
        <v>1</v>
      </c>
      <c r="E572" s="6">
        <v>3</v>
      </c>
      <c r="F572" s="6">
        <v>0.4</v>
      </c>
      <c r="G572" s="6">
        <v>0</v>
      </c>
      <c r="H572" s="6" t="b">
        <v>1</v>
      </c>
      <c r="I572" s="6">
        <v>1</v>
      </c>
      <c r="J572" s="6">
        <v>1</v>
      </c>
      <c r="K572" s="6">
        <v>-0.2</v>
      </c>
      <c r="L572" s="6">
        <v>2</v>
      </c>
      <c r="M572" s="16" t="s">
        <v>24</v>
      </c>
      <c r="N572" s="6">
        <v>1203.317307</v>
      </c>
      <c r="O572" s="6">
        <v>44</v>
      </c>
      <c r="P572" s="5">
        <v>1.0095845360759921</v>
      </c>
      <c r="Q572" s="5">
        <v>0.97387385468600784</v>
      </c>
      <c r="R572" s="5">
        <v>1.0165416092380002</v>
      </c>
      <c r="S572" s="6">
        <v>2</v>
      </c>
      <c r="T572" s="6">
        <v>2</v>
      </c>
      <c r="U572" s="6">
        <v>1.1370264264060508</v>
      </c>
      <c r="V572" s="6">
        <v>1.1155612365349221</v>
      </c>
      <c r="W572" s="6">
        <v>0.87948703458092148</v>
      </c>
      <c r="X572" s="6">
        <v>1.1173371900157174</v>
      </c>
      <c r="Y572" s="66">
        <v>1.11777382717888</v>
      </c>
      <c r="Z572" s="66">
        <v>1.1245999479251301</v>
      </c>
      <c r="AA572" s="3">
        <f t="shared" si="155"/>
        <v>1.5894516862633434E-3</v>
      </c>
      <c r="AB572" s="4">
        <f t="shared" si="153"/>
        <v>1.9794618465366343E-3</v>
      </c>
      <c r="AC572" s="4">
        <f t="shared" si="152"/>
        <v>8.0372681920217737E-3</v>
      </c>
      <c r="AD572" s="4">
        <f t="shared" si="154"/>
        <v>1.7417430209328139E-2</v>
      </c>
      <c r="AE572" s="6" t="s">
        <v>40</v>
      </c>
      <c r="AF572" s="4" t="b">
        <f t="shared" si="135"/>
        <v>1</v>
      </c>
      <c r="AG572" s="6" t="b">
        <f t="shared" si="133"/>
        <v>1</v>
      </c>
      <c r="AH572" s="61" t="str">
        <f t="shared" ref="AH572" si="171">IF(AA573&gt;AA572,"BA","WLA")</f>
        <v>WLA</v>
      </c>
    </row>
    <row r="573" spans="1:37" hidden="1" x14ac:dyDescent="0.25">
      <c r="A573" s="6">
        <v>572</v>
      </c>
      <c r="B573" s="6">
        <v>3</v>
      </c>
      <c r="C573" s="6">
        <v>4</v>
      </c>
      <c r="D573" s="6">
        <v>1</v>
      </c>
      <c r="E573" s="6">
        <v>3</v>
      </c>
      <c r="F573" s="6">
        <v>0.4</v>
      </c>
      <c r="G573" s="6">
        <v>0</v>
      </c>
      <c r="H573" s="6" t="b">
        <v>1</v>
      </c>
      <c r="I573" s="6">
        <v>1</v>
      </c>
      <c r="J573" s="6">
        <v>1</v>
      </c>
      <c r="K573" s="6">
        <v>-0.2</v>
      </c>
      <c r="L573" s="6">
        <v>2</v>
      </c>
      <c r="M573" s="16" t="s">
        <v>25</v>
      </c>
      <c r="N573" s="6">
        <v>86.623225000000005</v>
      </c>
      <c r="O573" s="6">
        <v>3</v>
      </c>
      <c r="P573" s="5">
        <v>1</v>
      </c>
      <c r="Q573" s="5">
        <v>1</v>
      </c>
      <c r="R573" s="5">
        <v>1</v>
      </c>
      <c r="S573" s="6">
        <v>2</v>
      </c>
      <c r="T573" s="6">
        <v>2</v>
      </c>
      <c r="U573" s="6">
        <v>1.1385317554560925</v>
      </c>
      <c r="V573" s="6">
        <v>1.1173371900157174</v>
      </c>
      <c r="W573" s="6">
        <v>0.87832420589744808</v>
      </c>
      <c r="X573" s="6">
        <v>1.1173371900157174</v>
      </c>
      <c r="Y573" s="66">
        <v>1.1173371900157201</v>
      </c>
      <c r="Z573" s="66">
        <v>1.1173371900157201</v>
      </c>
      <c r="AA573" s="3">
        <f t="shared" si="155"/>
        <v>0</v>
      </c>
      <c r="AB573" s="4">
        <f t="shared" si="153"/>
        <v>2.3314683517128287E-15</v>
      </c>
      <c r="AC573" s="4">
        <f t="shared" si="152"/>
        <v>2.3314683517128287E-15</v>
      </c>
      <c r="AD573" s="4">
        <f t="shared" si="154"/>
        <v>0</v>
      </c>
      <c r="AE573" s="6" t="s">
        <v>40</v>
      </c>
      <c r="AF573" s="4" t="b">
        <f t="shared" si="135"/>
        <v>1</v>
      </c>
      <c r="AG573" s="6" t="b">
        <f t="shared" si="133"/>
        <v>1</v>
      </c>
    </row>
    <row r="574" spans="1:37" hidden="1" x14ac:dyDescent="0.25">
      <c r="A574" s="6">
        <v>573</v>
      </c>
      <c r="B574" s="6">
        <v>3</v>
      </c>
      <c r="C574" s="6">
        <v>4</v>
      </c>
      <c r="D574" s="6">
        <v>1</v>
      </c>
      <c r="E574" s="6">
        <v>3</v>
      </c>
      <c r="F574" s="6">
        <v>0.4</v>
      </c>
      <c r="G574" s="6">
        <v>0</v>
      </c>
      <c r="H574" s="6" t="b">
        <v>1</v>
      </c>
      <c r="I574" s="6">
        <v>0</v>
      </c>
      <c r="J574" s="6">
        <v>0</v>
      </c>
      <c r="K574" s="6">
        <v>-0.2</v>
      </c>
      <c r="L574" s="6">
        <v>1</v>
      </c>
      <c r="M574" s="16" t="s">
        <v>23</v>
      </c>
      <c r="N574" s="6">
        <v>2916.352355</v>
      </c>
      <c r="O574" s="6">
        <v>102</v>
      </c>
      <c r="P574" s="5">
        <v>1.0962157752551558</v>
      </c>
      <c r="Q574" s="5">
        <v>1.0074512626229974</v>
      </c>
      <c r="R574" s="5">
        <v>0.89633296212184654</v>
      </c>
      <c r="S574" s="6">
        <v>2</v>
      </c>
      <c r="T574" s="6">
        <v>2</v>
      </c>
      <c r="U574" s="6">
        <v>1.1962134375947295</v>
      </c>
      <c r="V574" s="6">
        <v>1.2872611050250609</v>
      </c>
      <c r="W574" s="6">
        <v>0.83597121430999544</v>
      </c>
      <c r="X574" s="6">
        <v>1.2120882972395246</v>
      </c>
      <c r="Y574" s="66">
        <v>1.2181267234853199</v>
      </c>
      <c r="Z574" s="66">
        <v>1.2181267234853199</v>
      </c>
      <c r="AA574" s="3">
        <f t="shared" si="155"/>
        <v>1.3097114856194358E-2</v>
      </c>
      <c r="AB574" s="4">
        <f t="shared" si="153"/>
        <v>1.7989331871721692E-2</v>
      </c>
      <c r="AC574" s="4">
        <f t="shared" si="155"/>
        <v>1.7989331871721692E-2</v>
      </c>
      <c r="AD574" s="4">
        <f t="shared" si="154"/>
        <v>-6.9111358585435559E-2</v>
      </c>
      <c r="AE574" s="6" t="s">
        <v>40</v>
      </c>
      <c r="AF574" s="4" t="b">
        <f t="shared" si="135"/>
        <v>1</v>
      </c>
      <c r="AG574" s="6" t="b">
        <f t="shared" si="133"/>
        <v>1</v>
      </c>
    </row>
    <row r="575" spans="1:37" hidden="1" x14ac:dyDescent="0.25">
      <c r="A575" s="6">
        <v>574</v>
      </c>
      <c r="B575" s="6">
        <v>3</v>
      </c>
      <c r="C575" s="6">
        <v>4</v>
      </c>
      <c r="D575" s="6">
        <v>1</v>
      </c>
      <c r="E575" s="6">
        <v>3</v>
      </c>
      <c r="F575" s="6">
        <v>0.4</v>
      </c>
      <c r="G575" s="6">
        <v>0</v>
      </c>
      <c r="H575" s="6" t="b">
        <v>1</v>
      </c>
      <c r="I575" s="6">
        <v>0</v>
      </c>
      <c r="J575" s="6">
        <v>0</v>
      </c>
      <c r="K575" s="6">
        <v>-0.2</v>
      </c>
      <c r="L575" s="6">
        <v>2</v>
      </c>
      <c r="M575" s="16" t="s">
        <v>23</v>
      </c>
      <c r="N575" s="6">
        <v>3702.4360889999998</v>
      </c>
      <c r="O575" s="6">
        <v>143</v>
      </c>
      <c r="P575" s="5">
        <v>1.0920826786694937</v>
      </c>
      <c r="Q575" s="5">
        <v>1.0352538470207966</v>
      </c>
      <c r="R575" s="5">
        <v>0.87266347430970981</v>
      </c>
      <c r="S575" s="6">
        <v>2</v>
      </c>
      <c r="T575" s="6">
        <v>2</v>
      </c>
      <c r="U575" s="6">
        <v>1.1969177928568477</v>
      </c>
      <c r="V575" s="6">
        <v>1.2852939116943267</v>
      </c>
      <c r="W575" s="6">
        <v>0.83547926680341422</v>
      </c>
      <c r="X575" s="6">
        <v>1.3336261668359151</v>
      </c>
      <c r="Y575" s="66">
        <v>1.3313986588556099</v>
      </c>
      <c r="Z575" s="66">
        <v>1.3612392791058601</v>
      </c>
      <c r="AA575" s="3">
        <f t="shared" ref="AA575:AC638" si="172">IF($L575=1,1-$U575/X575,1-$V575/X575)</f>
        <v>3.6241231871041224E-2</v>
      </c>
      <c r="AB575" s="4">
        <f t="shared" si="172"/>
        <v>3.4628806972745507E-2</v>
      </c>
      <c r="AC575" s="4">
        <f t="shared" si="172"/>
        <v>5.5791342916154063E-2</v>
      </c>
      <c r="AD575" s="4">
        <f t="shared" ref="AD575:AD581" si="173">IF(OR(Q575&gt;P575,Q575&gt;R575),-(ABS(P575-1)+ABS(Q575-1)+ABS(R575-1))/B575,(ABS(P575-1)+ABS(Q575-1)+ABS(R575-1))/B575)</f>
        <v>-8.489101712686016E-2</v>
      </c>
      <c r="AE575" s="6" t="s">
        <v>40</v>
      </c>
      <c r="AF575" s="4" t="b">
        <f t="shared" si="135"/>
        <v>1</v>
      </c>
      <c r="AG575" s="6" t="b">
        <f t="shared" si="133"/>
        <v>1</v>
      </c>
      <c r="AJ575" t="str">
        <f>IF(R575=MIN(P575:R575),"W3","no")</f>
        <v>W3</v>
      </c>
      <c r="AK575" t="str">
        <f>IF(AB575&gt;AB574,"YES","NO")</f>
        <v>YES</v>
      </c>
    </row>
    <row r="576" spans="1:37" hidden="1" x14ac:dyDescent="0.25">
      <c r="A576" s="6">
        <v>575</v>
      </c>
      <c r="B576" s="6">
        <v>3</v>
      </c>
      <c r="C576" s="6">
        <v>4</v>
      </c>
      <c r="D576" s="6">
        <v>1</v>
      </c>
      <c r="E576" s="6">
        <v>3</v>
      </c>
      <c r="F576" s="6">
        <v>0.4</v>
      </c>
      <c r="G576" s="6">
        <v>0</v>
      </c>
      <c r="H576" s="6" t="b">
        <v>1</v>
      </c>
      <c r="I576" s="6">
        <v>0</v>
      </c>
      <c r="J576" s="6">
        <v>0</v>
      </c>
      <c r="K576" s="6">
        <v>-0.2</v>
      </c>
      <c r="L576" s="6">
        <v>2</v>
      </c>
      <c r="M576" s="16" t="s">
        <v>24</v>
      </c>
      <c r="N576" s="6">
        <v>1414.5610409999999</v>
      </c>
      <c r="O576" s="6">
        <v>50</v>
      </c>
      <c r="P576" s="5">
        <v>1.0920826786694937</v>
      </c>
      <c r="Q576" s="5">
        <v>1.0352538470207966</v>
      </c>
      <c r="R576" s="5">
        <v>0.87266347430970981</v>
      </c>
      <c r="S576" s="6">
        <v>2</v>
      </c>
      <c r="T576" s="6">
        <v>2</v>
      </c>
      <c r="U576" s="6">
        <v>1.1969177928568477</v>
      </c>
      <c r="V576" s="6">
        <v>1.2852939116943267</v>
      </c>
      <c r="W576" s="6">
        <v>0.83547926680341422</v>
      </c>
      <c r="X576" s="6">
        <v>1.3336261668359151</v>
      </c>
      <c r="Y576" s="66">
        <v>1.3485351105471901</v>
      </c>
      <c r="Z576" s="66">
        <v>1.3612392791058601</v>
      </c>
      <c r="AA576" s="3">
        <f t="shared" si="172"/>
        <v>3.6241231871041224E-2</v>
      </c>
      <c r="AB576" s="4">
        <f t="shared" si="172"/>
        <v>4.6896219726308974E-2</v>
      </c>
      <c r="AC576" s="4">
        <f t="shared" si="172"/>
        <v>5.5791342916154063E-2</v>
      </c>
      <c r="AD576" s="4">
        <f t="shared" si="173"/>
        <v>-8.489101712686016E-2</v>
      </c>
      <c r="AE576" s="6" t="s">
        <v>40</v>
      </c>
      <c r="AF576" s="4" t="b">
        <f t="shared" si="135"/>
        <v>1</v>
      </c>
      <c r="AG576" s="6" t="b">
        <f t="shared" si="133"/>
        <v>1</v>
      </c>
      <c r="AH576" s="61" t="str">
        <f t="shared" ref="AH576" si="174">IF(AA577&gt;AA576,"BA","WLA")</f>
        <v>WLA</v>
      </c>
    </row>
    <row r="577" spans="1:37" hidden="1" x14ac:dyDescent="0.25">
      <c r="A577" s="6">
        <v>576</v>
      </c>
      <c r="B577" s="6">
        <v>3</v>
      </c>
      <c r="C577" s="6">
        <v>4</v>
      </c>
      <c r="D577" s="6">
        <v>1</v>
      </c>
      <c r="E577" s="6">
        <v>3</v>
      </c>
      <c r="F577" s="6">
        <v>0.4</v>
      </c>
      <c r="G577" s="6">
        <v>0</v>
      </c>
      <c r="H577" s="6" t="b">
        <v>1</v>
      </c>
      <c r="I577" s="6">
        <v>0</v>
      </c>
      <c r="J577" s="6">
        <v>0</v>
      </c>
      <c r="K577" s="6">
        <v>-0.2</v>
      </c>
      <c r="L577" s="6">
        <v>2</v>
      </c>
      <c r="M577" s="16" t="s">
        <v>25</v>
      </c>
      <c r="N577" s="6">
        <v>79.533919999999995</v>
      </c>
      <c r="O577" s="6">
        <v>3</v>
      </c>
      <c r="P577" s="5">
        <v>1</v>
      </c>
      <c r="Q577" s="5">
        <v>1</v>
      </c>
      <c r="R577" s="5">
        <v>1</v>
      </c>
      <c r="S577" s="6">
        <v>2</v>
      </c>
      <c r="T577" s="6">
        <v>2</v>
      </c>
      <c r="U577" s="6">
        <v>1.2120882972395246</v>
      </c>
      <c r="V577" s="6">
        <v>1.3336261668359151</v>
      </c>
      <c r="W577" s="6">
        <v>0.82502240329970522</v>
      </c>
      <c r="X577" s="6">
        <v>1.3336261668359151</v>
      </c>
      <c r="Y577" s="66">
        <v>1.33362616683591</v>
      </c>
      <c r="Z577" s="66">
        <v>1.33362616683591</v>
      </c>
      <c r="AA577" s="3">
        <f t="shared" si="172"/>
        <v>0</v>
      </c>
      <c r="AB577" s="4">
        <f t="shared" si="172"/>
        <v>-3.7747582837255322E-15</v>
      </c>
      <c r="AC577" s="4">
        <f t="shared" si="172"/>
        <v>-3.7747582837255322E-15</v>
      </c>
      <c r="AD577" s="4">
        <f t="shared" si="173"/>
        <v>0</v>
      </c>
      <c r="AE577" s="6" t="s">
        <v>40</v>
      </c>
      <c r="AF577" s="4" t="b">
        <f>IF(L577=1,U577&lt;=Y577,V577&lt;=Y577)</f>
        <v>0</v>
      </c>
      <c r="AG577" s="6" t="b">
        <f t="shared" si="133"/>
        <v>0</v>
      </c>
    </row>
    <row r="578" spans="1:37" hidden="1" x14ac:dyDescent="0.25">
      <c r="A578" s="6">
        <v>577</v>
      </c>
      <c r="B578" s="6">
        <v>3</v>
      </c>
      <c r="C578" s="6">
        <v>4</v>
      </c>
      <c r="D578" s="6">
        <v>1</v>
      </c>
      <c r="E578" s="6">
        <v>3</v>
      </c>
      <c r="F578" s="6">
        <v>0.4</v>
      </c>
      <c r="G578" s="6">
        <v>0</v>
      </c>
      <c r="H578" s="6" t="b">
        <v>1</v>
      </c>
      <c r="I578" s="6">
        <v>0</v>
      </c>
      <c r="J578" s="6">
        <v>1</v>
      </c>
      <c r="K578" s="6">
        <v>-0.2</v>
      </c>
      <c r="L578" s="6">
        <v>1</v>
      </c>
      <c r="M578" s="16" t="s">
        <v>23</v>
      </c>
      <c r="N578" s="6">
        <v>3024.0068900000001</v>
      </c>
      <c r="O578" s="6">
        <v>114</v>
      </c>
      <c r="P578" s="5">
        <v>1.0326321198698341</v>
      </c>
      <c r="Q578" s="5">
        <v>0.95496614404767477</v>
      </c>
      <c r="R578" s="5">
        <v>1.0124017360824911</v>
      </c>
      <c r="S578" s="6">
        <v>2</v>
      </c>
      <c r="T578" s="6">
        <v>2</v>
      </c>
      <c r="U578" s="6">
        <v>1.1332175835157303</v>
      </c>
      <c r="V578" s="6">
        <v>1.0915385703701359</v>
      </c>
      <c r="W578" s="6">
        <v>0.88244306702122299</v>
      </c>
      <c r="X578" s="6">
        <v>1.1352191427955216</v>
      </c>
      <c r="Y578" s="66">
        <v>1.13488107715884</v>
      </c>
      <c r="Z578" s="66">
        <v>1.13488107715884</v>
      </c>
      <c r="AA578" s="3">
        <f t="shared" si="172"/>
        <v>1.7631479283042317E-3</v>
      </c>
      <c r="AB578" s="4">
        <f t="shared" si="172"/>
        <v>1.4657867476953745E-3</v>
      </c>
      <c r="AC578" s="4">
        <f t="shared" si="172"/>
        <v>1.4657867476953745E-3</v>
      </c>
      <c r="AD578" s="4">
        <f t="shared" si="173"/>
        <v>3.002257063488345E-2</v>
      </c>
      <c r="AE578" s="6" t="s">
        <v>40</v>
      </c>
      <c r="AF578" s="4" t="b">
        <f t="shared" si="135"/>
        <v>1</v>
      </c>
      <c r="AG578" s="6" t="b">
        <f t="shared" si="133"/>
        <v>1</v>
      </c>
    </row>
    <row r="579" spans="1:37" hidden="1" x14ac:dyDescent="0.25">
      <c r="A579" s="6">
        <v>578</v>
      </c>
      <c r="B579" s="6">
        <v>3</v>
      </c>
      <c r="C579" s="6">
        <v>4</v>
      </c>
      <c r="D579" s="6">
        <v>1</v>
      </c>
      <c r="E579" s="6">
        <v>3</v>
      </c>
      <c r="F579" s="6">
        <v>0.4</v>
      </c>
      <c r="G579" s="6">
        <v>0</v>
      </c>
      <c r="H579" s="6" t="b">
        <v>1</v>
      </c>
      <c r="I579" s="6">
        <v>0</v>
      </c>
      <c r="J579" s="6">
        <v>1</v>
      </c>
      <c r="K579" s="6">
        <v>-0.2</v>
      </c>
      <c r="L579" s="6">
        <v>2</v>
      </c>
      <c r="M579" s="16" t="s">
        <v>23</v>
      </c>
      <c r="N579" s="6">
        <v>3363.0770470000002</v>
      </c>
      <c r="O579" s="6">
        <v>121</v>
      </c>
      <c r="P579" s="5">
        <v>1.0401328670562269</v>
      </c>
      <c r="Q579" s="5">
        <v>0.98247184211247007</v>
      </c>
      <c r="R579" s="5">
        <v>0.97739529083130317</v>
      </c>
      <c r="S579" s="6">
        <v>3</v>
      </c>
      <c r="T579" s="6">
        <v>1</v>
      </c>
      <c r="U579" s="6">
        <v>1.1479481311926885</v>
      </c>
      <c r="V579" s="6">
        <v>1.0782523761825495</v>
      </c>
      <c r="W579" s="6">
        <v>0.87111949819633905</v>
      </c>
      <c r="X579" s="6">
        <v>1.0928957762911669</v>
      </c>
      <c r="Y579" s="66">
        <v>1.08754018941953</v>
      </c>
      <c r="Z579" s="66">
        <v>1.1004840501045301</v>
      </c>
      <c r="AA579" s="3">
        <f t="shared" si="172"/>
        <v>1.339871598581055E-2</v>
      </c>
      <c r="AB579" s="4">
        <f t="shared" si="172"/>
        <v>8.5402023091558643E-3</v>
      </c>
      <c r="AC579" s="4">
        <f t="shared" si="172"/>
        <v>2.0201722978055781E-2</v>
      </c>
      <c r="AD579" s="4">
        <f t="shared" si="173"/>
        <v>-2.6755244704151211E-2</v>
      </c>
      <c r="AE579" s="6" t="s">
        <v>40</v>
      </c>
      <c r="AF579" s="4" t="b">
        <f t="shared" si="135"/>
        <v>1</v>
      </c>
      <c r="AG579" s="6" t="b">
        <f t="shared" si="133"/>
        <v>1</v>
      </c>
      <c r="AJ579" t="str">
        <f>IF(R579=MIN(P579:R579),"W3","no")</f>
        <v>W3</v>
      </c>
      <c r="AK579" t="str">
        <f>IF(AB579&gt;AB578,"YES","NO")</f>
        <v>YES</v>
      </c>
    </row>
    <row r="580" spans="1:37" hidden="1" x14ac:dyDescent="0.25">
      <c r="A580" s="6">
        <v>579</v>
      </c>
      <c r="B580" s="6">
        <v>3</v>
      </c>
      <c r="C580" s="6">
        <v>4</v>
      </c>
      <c r="D580" s="6">
        <v>1</v>
      </c>
      <c r="E580" s="6">
        <v>3</v>
      </c>
      <c r="F580" s="6">
        <v>0.4</v>
      </c>
      <c r="G580" s="6">
        <v>0</v>
      </c>
      <c r="H580" s="6" t="b">
        <v>1</v>
      </c>
      <c r="I580" s="6">
        <v>0</v>
      </c>
      <c r="J580" s="6">
        <v>1</v>
      </c>
      <c r="K580" s="6">
        <v>-0.2</v>
      </c>
      <c r="L580" s="6">
        <v>2</v>
      </c>
      <c r="M580" s="16" t="s">
        <v>24</v>
      </c>
      <c r="N580" s="6">
        <v>1322.9234959999999</v>
      </c>
      <c r="O580" s="6">
        <v>44</v>
      </c>
      <c r="P580" s="5">
        <v>1.0240403874433608</v>
      </c>
      <c r="Q580" s="5">
        <v>0.97422338719939816</v>
      </c>
      <c r="R580" s="5">
        <v>1.0017362253572408</v>
      </c>
      <c r="S580" s="6">
        <v>2</v>
      </c>
      <c r="T580" s="6">
        <v>2</v>
      </c>
      <c r="U580" s="6">
        <v>1.1335337786611777</v>
      </c>
      <c r="V580" s="6">
        <v>1.090615627467306</v>
      </c>
      <c r="W580" s="6">
        <v>0.88219691272112322</v>
      </c>
      <c r="X580" s="6">
        <v>1.0928957762911669</v>
      </c>
      <c r="Y580" s="66">
        <v>1.09349400548769</v>
      </c>
      <c r="Z580" s="66">
        <v>1.1004840501045301</v>
      </c>
      <c r="AA580" s="3">
        <f t="shared" si="172"/>
        <v>2.0863369347063898E-3</v>
      </c>
      <c r="AB580" s="4">
        <f t="shared" si="172"/>
        <v>2.6322759941425078E-3</v>
      </c>
      <c r="AC580" s="4">
        <f t="shared" si="172"/>
        <v>8.9673472653117869E-3</v>
      </c>
      <c r="AD580" s="4">
        <f t="shared" si="173"/>
        <v>1.7184408533734485E-2</v>
      </c>
      <c r="AE580" s="6" t="s">
        <v>40</v>
      </c>
      <c r="AF580" s="4" t="b">
        <f t="shared" si="135"/>
        <v>1</v>
      </c>
      <c r="AG580" s="6" t="b">
        <f t="shared" si="133"/>
        <v>1</v>
      </c>
      <c r="AH580" s="61" t="str">
        <f t="shared" ref="AH580" si="175">IF(AA581&gt;AA580,"BA","WLA")</f>
        <v>BA</v>
      </c>
    </row>
    <row r="581" spans="1:37" hidden="1" x14ac:dyDescent="0.25">
      <c r="A581" s="68">
        <v>580</v>
      </c>
      <c r="B581" s="68">
        <v>3</v>
      </c>
      <c r="C581" s="68">
        <v>4</v>
      </c>
      <c r="D581" s="68">
        <v>1</v>
      </c>
      <c r="E581" s="68">
        <v>3</v>
      </c>
      <c r="F581" s="68">
        <v>0.4</v>
      </c>
      <c r="G581" s="68">
        <v>0</v>
      </c>
      <c r="H581" s="68" t="b">
        <v>1</v>
      </c>
      <c r="I581" s="68">
        <v>0</v>
      </c>
      <c r="J581" s="68">
        <v>1</v>
      </c>
      <c r="K581" s="68">
        <v>-0.2</v>
      </c>
      <c r="L581" s="68">
        <v>2</v>
      </c>
      <c r="M581" s="69" t="s">
        <v>25</v>
      </c>
      <c r="N581" s="68">
        <v>87.371243000000007</v>
      </c>
      <c r="O581" s="68">
        <v>3</v>
      </c>
      <c r="P581" s="70">
        <v>1</v>
      </c>
      <c r="Q581" s="70">
        <v>1</v>
      </c>
      <c r="R581" s="70">
        <v>1</v>
      </c>
      <c r="S581" s="68">
        <v>3</v>
      </c>
      <c r="T581" s="68">
        <v>1</v>
      </c>
      <c r="U581" s="68">
        <v>1.1514686330931292</v>
      </c>
      <c r="V581" s="68">
        <v>1.0834108978457917</v>
      </c>
      <c r="W581" s="68">
        <v>0.86845613615522721</v>
      </c>
      <c r="X581" s="68">
        <v>1.0928957762911669</v>
      </c>
      <c r="Y581" s="71">
        <v>1.09289577629117</v>
      </c>
      <c r="Z581" s="71">
        <v>1.09289577629117</v>
      </c>
      <c r="AA581" s="3">
        <f t="shared" si="172"/>
        <v>8.678666942572355E-3</v>
      </c>
      <c r="AB581" s="4">
        <f t="shared" si="172"/>
        <v>8.6786669425752416E-3</v>
      </c>
      <c r="AC581" s="4">
        <f t="shared" si="172"/>
        <v>8.6786669425752416E-3</v>
      </c>
      <c r="AD581" s="4">
        <f t="shared" si="173"/>
        <v>0</v>
      </c>
      <c r="AE581" s="6" t="s">
        <v>40</v>
      </c>
      <c r="AF581" s="4" t="b">
        <f t="shared" si="135"/>
        <v>1</v>
      </c>
      <c r="AG581" s="6" t="b">
        <f t="shared" si="133"/>
        <v>1</v>
      </c>
    </row>
    <row r="582" spans="1:37" hidden="1" x14ac:dyDescent="0.25">
      <c r="A582" s="6">
        <v>581</v>
      </c>
      <c r="B582" s="6">
        <v>3</v>
      </c>
      <c r="C582" s="6">
        <v>4</v>
      </c>
      <c r="D582" s="6">
        <v>1</v>
      </c>
      <c r="E582" s="6">
        <v>0</v>
      </c>
      <c r="F582" s="6">
        <v>0.4</v>
      </c>
      <c r="G582" s="6">
        <v>200</v>
      </c>
      <c r="H582" s="6" t="b">
        <v>0</v>
      </c>
      <c r="K582" s="6">
        <v>0</v>
      </c>
      <c r="L582" s="6">
        <v>1</v>
      </c>
      <c r="M582" s="16" t="s">
        <v>23</v>
      </c>
      <c r="N582" s="6">
        <v>2.4368808999999998</v>
      </c>
      <c r="O582" s="6">
        <v>138</v>
      </c>
      <c r="P582" s="5">
        <v>1.0772506799676451</v>
      </c>
      <c r="Q582" s="5">
        <v>0.890783601313207</v>
      </c>
      <c r="R582" s="5">
        <v>1.031965718719148</v>
      </c>
      <c r="S582" s="6">
        <v>3</v>
      </c>
      <c r="T582" s="6">
        <v>1</v>
      </c>
      <c r="U582" s="42">
        <v>0.92429910317398356</v>
      </c>
      <c r="V582" s="42">
        <v>0.69351310311449899</v>
      </c>
      <c r="W582" s="48">
        <v>1.0819008658193701</v>
      </c>
      <c r="X582" s="42">
        <v>0.93889853122466005</v>
      </c>
      <c r="Y582" s="42">
        <v>0.93582319803423797</v>
      </c>
      <c r="Z582" s="6">
        <v>0.93582319803423797</v>
      </c>
      <c r="AA582" s="3">
        <f t="shared" si="172"/>
        <v>1.5549526988431484E-2</v>
      </c>
      <c r="AB582" s="4">
        <f t="shared" si="172"/>
        <v>1.2314393236309562E-2</v>
      </c>
      <c r="AC582" s="4">
        <f t="shared" ref="AC582:AC598" si="176">IF($L582=1,1-$U582/Z582,1-$V582/Z582)</f>
        <v>1.2314393236309562E-2</v>
      </c>
      <c r="AD582" s="4">
        <f>IF(OR(Q582&gt;P582,Q582&gt;R582),-(ABS(P582-1)+ABS(Q582-1)+ABS(R582-1))/B582,(ABS(P582-1)+ABS(Q582-1)+ABS(R582-1))/B582)</f>
        <v>7.2810932457862035E-2</v>
      </c>
      <c r="AE582" s="6" t="s">
        <v>32</v>
      </c>
      <c r="AF582" s="6" t="b">
        <f t="shared" si="135"/>
        <v>1</v>
      </c>
      <c r="AG582" s="6" t="b">
        <f t="shared" si="133"/>
        <v>1</v>
      </c>
    </row>
    <row r="583" spans="1:37" hidden="1" x14ac:dyDescent="0.25">
      <c r="A583" s="6">
        <v>582</v>
      </c>
      <c r="B583" s="6">
        <v>3</v>
      </c>
      <c r="C583" s="6">
        <v>4</v>
      </c>
      <c r="D583" s="6">
        <v>1</v>
      </c>
      <c r="E583" s="6">
        <v>0</v>
      </c>
      <c r="F583" s="6">
        <v>0.4</v>
      </c>
      <c r="G583" s="6">
        <v>200</v>
      </c>
      <c r="H583" s="6" t="b">
        <v>0</v>
      </c>
      <c r="K583" s="6">
        <v>0</v>
      </c>
      <c r="L583" s="6">
        <v>2</v>
      </c>
      <c r="M583" s="16" t="s">
        <v>23</v>
      </c>
      <c r="N583" s="6">
        <v>1.5834463999999999</v>
      </c>
      <c r="O583" s="6">
        <v>90</v>
      </c>
      <c r="P583" s="5">
        <v>1.0515794078750984</v>
      </c>
      <c r="Q583" s="5">
        <v>0.94251081260427205</v>
      </c>
      <c r="R583" s="5">
        <v>1.0059097795206295</v>
      </c>
      <c r="S583" s="6">
        <v>3</v>
      </c>
      <c r="T583" s="6">
        <v>1</v>
      </c>
      <c r="U583" s="42">
        <v>0.92497714717308555</v>
      </c>
      <c r="V583" s="42">
        <v>0.6917583830447418</v>
      </c>
      <c r="W583" s="48">
        <v>1.0811077906694226</v>
      </c>
      <c r="X583" s="42">
        <v>0.7355494292211221</v>
      </c>
      <c r="Y583" s="42">
        <v>0.69323415396616594</v>
      </c>
      <c r="Z583" s="6">
        <v>0.73307838824590199</v>
      </c>
      <c r="AA583" s="3">
        <f t="shared" si="172"/>
        <v>5.9535150782117907E-2</v>
      </c>
      <c r="AB583" s="4">
        <f t="shared" si="172"/>
        <v>2.1288202737572703E-3</v>
      </c>
      <c r="AC583" s="4">
        <f t="shared" si="176"/>
        <v>5.6365057084863723E-2</v>
      </c>
      <c r="AD583" s="4">
        <f t="shared" ref="AD583:AD646" si="177">IF(OR(Q583&gt;P583,Q583&gt;R583),-(ABS(P583-1)+ABS(Q583-1)+ABS(R583-1))/B583,(ABS(P583-1)+ABS(Q583-1)+ABS(R583-1))/B583)</f>
        <v>3.8326124930485296E-2</v>
      </c>
      <c r="AE583" s="6" t="s">
        <v>32</v>
      </c>
      <c r="AF583" s="6" t="b">
        <f t="shared" si="135"/>
        <v>1</v>
      </c>
      <c r="AG583" s="6" t="b">
        <f t="shared" si="133"/>
        <v>1</v>
      </c>
      <c r="AJ583" t="str">
        <f>IF(R583=MIN(P583:R583),"W3","no")</f>
        <v>no</v>
      </c>
      <c r="AK583" t="str">
        <f>IF(AB583&gt;AB582,"YES","NO")</f>
        <v>NO</v>
      </c>
    </row>
    <row r="584" spans="1:37" hidden="1" x14ac:dyDescent="0.25">
      <c r="A584" s="6">
        <v>583</v>
      </c>
      <c r="B584" s="6">
        <v>3</v>
      </c>
      <c r="C584" s="6">
        <v>4</v>
      </c>
      <c r="D584" s="6">
        <v>1</v>
      </c>
      <c r="E584" s="6">
        <v>0</v>
      </c>
      <c r="F584" s="6">
        <v>0.4</v>
      </c>
      <c r="G584" s="6">
        <v>200</v>
      </c>
      <c r="H584" s="6" t="b">
        <v>0</v>
      </c>
      <c r="K584" s="6">
        <v>0</v>
      </c>
      <c r="L584" s="6">
        <v>2</v>
      </c>
      <c r="M584" s="16" t="s">
        <v>24</v>
      </c>
      <c r="N584" s="6">
        <v>0.52576909999999999</v>
      </c>
      <c r="O584" s="6">
        <v>30</v>
      </c>
      <c r="P584" s="5">
        <v>1.0424547865027884</v>
      </c>
      <c r="Q584" s="5">
        <v>0.93223695266688478</v>
      </c>
      <c r="R584" s="5">
        <v>1.0253082608303266</v>
      </c>
      <c r="S584" s="6">
        <v>2</v>
      </c>
      <c r="T584" s="6">
        <v>2</v>
      </c>
      <c r="U584" s="42">
        <v>0.93614756078618411</v>
      </c>
      <c r="V584" s="42">
        <v>0.73276506165724775</v>
      </c>
      <c r="W584" s="48">
        <v>1.0682076649969499</v>
      </c>
      <c r="X584" s="42">
        <v>0.7355494292211221</v>
      </c>
      <c r="Y584" s="42">
        <v>0.73294826061735496</v>
      </c>
      <c r="Z584" s="6">
        <v>0.73307838824590199</v>
      </c>
      <c r="AA584" s="3">
        <f t="shared" si="172"/>
        <v>3.7854254972676804E-3</v>
      </c>
      <c r="AB584" s="4">
        <f t="shared" si="172"/>
        <v>2.4994801127287136E-4</v>
      </c>
      <c r="AC584" s="4">
        <f t="shared" si="176"/>
        <v>4.2741212082919589E-4</v>
      </c>
      <c r="AD584" s="4">
        <f t="shared" si="177"/>
        <v>4.5175364888743408E-2</v>
      </c>
      <c r="AE584" s="6" t="s">
        <v>32</v>
      </c>
      <c r="AF584" s="6" t="b">
        <f t="shared" si="135"/>
        <v>1</v>
      </c>
      <c r="AG584" s="6" t="b">
        <f t="shared" si="133"/>
        <v>1</v>
      </c>
      <c r="AH584" s="61" t="str">
        <f t="shared" ref="AH584" si="178">IF(AA585&gt;AA584,"BA","WLA")</f>
        <v>BA</v>
      </c>
    </row>
    <row r="585" spans="1:37" hidden="1" x14ac:dyDescent="0.25">
      <c r="A585" s="6">
        <v>584</v>
      </c>
      <c r="B585" s="6">
        <v>3</v>
      </c>
      <c r="C585" s="6">
        <v>4</v>
      </c>
      <c r="D585" s="6">
        <v>1</v>
      </c>
      <c r="E585" s="6">
        <v>0</v>
      </c>
      <c r="F585" s="6">
        <v>0.4</v>
      </c>
      <c r="G585" s="6">
        <v>200</v>
      </c>
      <c r="H585" s="6" t="b">
        <v>0</v>
      </c>
      <c r="K585" s="6">
        <v>0</v>
      </c>
      <c r="L585" s="6">
        <v>2</v>
      </c>
      <c r="M585" s="16" t="s">
        <v>25</v>
      </c>
      <c r="N585" s="6">
        <v>6.4785499999999996E-2</v>
      </c>
      <c r="O585" s="6">
        <v>3</v>
      </c>
      <c r="P585" s="5">
        <v>1</v>
      </c>
      <c r="Q585" s="5">
        <v>1</v>
      </c>
      <c r="R585" s="5">
        <v>1</v>
      </c>
      <c r="S585" s="6">
        <v>3</v>
      </c>
      <c r="T585" s="6">
        <v>1</v>
      </c>
      <c r="U585" s="42">
        <v>0.92810737925593867</v>
      </c>
      <c r="V585" s="42">
        <v>0.69501185012059052</v>
      </c>
      <c r="W585" s="48">
        <v>1.0774615333860371</v>
      </c>
      <c r="X585" s="42">
        <v>0.7355494292211221</v>
      </c>
      <c r="Y585" s="42">
        <v>0.73554942922112199</v>
      </c>
      <c r="Z585" s="6">
        <v>0.73554942922112199</v>
      </c>
      <c r="AA585" s="3">
        <f t="shared" si="172"/>
        <v>5.5111971391857417E-2</v>
      </c>
      <c r="AB585" s="4">
        <f t="shared" si="172"/>
        <v>5.5111971391857306E-2</v>
      </c>
      <c r="AC585" s="4">
        <f t="shared" si="176"/>
        <v>5.5111971391857306E-2</v>
      </c>
      <c r="AD585" s="4">
        <f t="shared" si="177"/>
        <v>0</v>
      </c>
      <c r="AE585" s="6" t="s">
        <v>32</v>
      </c>
      <c r="AF585" s="6" t="b">
        <f t="shared" si="135"/>
        <v>1</v>
      </c>
      <c r="AG585" s="6" t="b">
        <f t="shared" si="133"/>
        <v>1</v>
      </c>
    </row>
    <row r="586" spans="1:37" hidden="1" x14ac:dyDescent="0.25">
      <c r="A586" s="6">
        <v>585</v>
      </c>
      <c r="B586" s="6">
        <v>3</v>
      </c>
      <c r="C586" s="6">
        <v>4</v>
      </c>
      <c r="D586" s="6">
        <v>1</v>
      </c>
      <c r="E586" s="6">
        <v>0</v>
      </c>
      <c r="F586" s="6">
        <v>0.4</v>
      </c>
      <c r="G586" s="6">
        <v>200</v>
      </c>
      <c r="H586" s="6" t="b">
        <v>0</v>
      </c>
      <c r="K586" s="6">
        <v>0.2</v>
      </c>
      <c r="L586" s="6">
        <v>1</v>
      </c>
      <c r="M586" s="16" t="s">
        <v>23</v>
      </c>
      <c r="N586" s="6">
        <v>2.3478024</v>
      </c>
      <c r="O586" s="6">
        <v>138</v>
      </c>
      <c r="P586" s="5">
        <v>1.0772506799676451</v>
      </c>
      <c r="Q586" s="5">
        <v>0.890783601313207</v>
      </c>
      <c r="R586" s="5">
        <v>1.031965718719148</v>
      </c>
      <c r="S586" s="6">
        <v>3</v>
      </c>
      <c r="T586" s="6">
        <v>1</v>
      </c>
      <c r="U586" s="42">
        <v>0.92429910317398356</v>
      </c>
      <c r="V586" s="42">
        <v>0.69351310311449899</v>
      </c>
      <c r="W586" s="48">
        <v>1.0819008658193701</v>
      </c>
      <c r="X586" s="42">
        <v>0.93889853122466005</v>
      </c>
      <c r="Y586" s="42">
        <v>0.93582319803423797</v>
      </c>
      <c r="Z586" s="6">
        <v>0.93582319803423797</v>
      </c>
      <c r="AA586" s="3">
        <f t="shared" si="172"/>
        <v>1.5549526988431484E-2</v>
      </c>
      <c r="AB586" s="4">
        <f t="shared" si="172"/>
        <v>1.2314393236309562E-2</v>
      </c>
      <c r="AC586" s="4">
        <f t="shared" si="176"/>
        <v>1.2314393236309562E-2</v>
      </c>
      <c r="AD586" s="4">
        <f t="shared" si="177"/>
        <v>7.2810932457862035E-2</v>
      </c>
      <c r="AE586" s="6" t="s">
        <v>32</v>
      </c>
      <c r="AF586" s="6" t="b">
        <f t="shared" si="135"/>
        <v>1</v>
      </c>
      <c r="AG586" s="6" t="b">
        <f t="shared" ref="AG586:AG649" si="179">IF(L586=1,U586&lt;=Z586,V586&lt;=Z586)</f>
        <v>1</v>
      </c>
    </row>
    <row r="587" spans="1:37" hidden="1" x14ac:dyDescent="0.25">
      <c r="A587" s="6">
        <v>586</v>
      </c>
      <c r="B587" s="6">
        <v>3</v>
      </c>
      <c r="C587" s="6">
        <v>4</v>
      </c>
      <c r="D587" s="6">
        <v>1</v>
      </c>
      <c r="E587" s="6">
        <v>0</v>
      </c>
      <c r="F587" s="6">
        <v>0.4</v>
      </c>
      <c r="G587" s="6">
        <v>200</v>
      </c>
      <c r="H587" s="6" t="b">
        <v>0</v>
      </c>
      <c r="K587" s="6">
        <v>0.2</v>
      </c>
      <c r="L587" s="6">
        <v>2</v>
      </c>
      <c r="M587" s="16" t="s">
        <v>23</v>
      </c>
      <c r="N587" s="6">
        <v>1.6206294000000001</v>
      </c>
      <c r="O587" s="6">
        <v>90</v>
      </c>
      <c r="P587" s="5">
        <v>1.0515794078750984</v>
      </c>
      <c r="Q587" s="5">
        <v>0.94251081260427205</v>
      </c>
      <c r="R587" s="5">
        <v>1.0059097795206295</v>
      </c>
      <c r="S587" s="6">
        <v>3</v>
      </c>
      <c r="T587" s="6">
        <v>1</v>
      </c>
      <c r="U587" s="42">
        <v>0.92497714717308555</v>
      </c>
      <c r="V587" s="42">
        <v>0.6917583830447418</v>
      </c>
      <c r="W587" s="48">
        <v>1.0811077906694226</v>
      </c>
      <c r="X587" s="42">
        <v>0.7355494292211221</v>
      </c>
      <c r="Y587" s="42">
        <v>0.69323415396616594</v>
      </c>
      <c r="Z587" s="6">
        <v>0.73307838824590199</v>
      </c>
      <c r="AA587" s="3">
        <f t="shared" si="172"/>
        <v>5.9535150782117907E-2</v>
      </c>
      <c r="AB587" s="4">
        <f t="shared" si="172"/>
        <v>2.1288202737572703E-3</v>
      </c>
      <c r="AC587" s="4">
        <f t="shared" si="176"/>
        <v>5.6365057084863723E-2</v>
      </c>
      <c r="AD587" s="4">
        <f t="shared" si="177"/>
        <v>3.8326124930485296E-2</v>
      </c>
      <c r="AE587" s="6" t="s">
        <v>32</v>
      </c>
      <c r="AF587" s="6" t="b">
        <f t="shared" si="135"/>
        <v>1</v>
      </c>
      <c r="AG587" s="6" t="b">
        <f t="shared" si="179"/>
        <v>1</v>
      </c>
      <c r="AJ587" t="str">
        <f>IF(R587=MIN(P587:R587),"W3","no")</f>
        <v>no</v>
      </c>
      <c r="AK587" t="str">
        <f>IF(AB587&gt;AB586,"YES","NO")</f>
        <v>NO</v>
      </c>
    </row>
    <row r="588" spans="1:37" hidden="1" x14ac:dyDescent="0.25">
      <c r="A588" s="6">
        <v>587</v>
      </c>
      <c r="B588" s="6">
        <v>3</v>
      </c>
      <c r="C588" s="6">
        <v>4</v>
      </c>
      <c r="D588" s="6">
        <v>1</v>
      </c>
      <c r="E588" s="6">
        <v>0</v>
      </c>
      <c r="F588" s="6">
        <v>0.4</v>
      </c>
      <c r="G588" s="6">
        <v>200</v>
      </c>
      <c r="H588" s="6" t="b">
        <v>0</v>
      </c>
      <c r="K588" s="6">
        <v>0.2</v>
      </c>
      <c r="L588" s="6">
        <v>2</v>
      </c>
      <c r="M588" s="16" t="s">
        <v>24</v>
      </c>
      <c r="N588" s="6">
        <v>0.52751990000000004</v>
      </c>
      <c r="O588" s="6">
        <v>30</v>
      </c>
      <c r="P588" s="5">
        <v>1.0424547865027884</v>
      </c>
      <c r="Q588" s="5">
        <v>0.93223695266688478</v>
      </c>
      <c r="R588" s="5">
        <v>1.0253082608303266</v>
      </c>
      <c r="S588" s="6">
        <v>2</v>
      </c>
      <c r="T588" s="6">
        <v>2</v>
      </c>
      <c r="U588" s="42">
        <v>0.93614756078618411</v>
      </c>
      <c r="V588" s="42">
        <v>0.73276506165724775</v>
      </c>
      <c r="W588" s="48">
        <v>1.0682076649969499</v>
      </c>
      <c r="X588" s="42">
        <v>0.7355494292211221</v>
      </c>
      <c r="Y588" s="42">
        <v>0.73294826061735496</v>
      </c>
      <c r="Z588" s="6">
        <v>0.73307838824590199</v>
      </c>
      <c r="AA588" s="3">
        <f t="shared" si="172"/>
        <v>3.7854254972676804E-3</v>
      </c>
      <c r="AB588" s="4">
        <f t="shared" si="172"/>
        <v>2.4994801127287136E-4</v>
      </c>
      <c r="AC588" s="4">
        <f t="shared" si="176"/>
        <v>4.2741212082919589E-4</v>
      </c>
      <c r="AD588" s="4">
        <f t="shared" si="177"/>
        <v>4.5175364888743408E-2</v>
      </c>
      <c r="AE588" s="6" t="s">
        <v>32</v>
      </c>
      <c r="AF588" s="6" t="b">
        <f t="shared" ref="AF588:AF651" si="180">IF(L588=1,U588&lt;=Y588,V588&lt;=Y588)</f>
        <v>1</v>
      </c>
      <c r="AG588" s="6" t="b">
        <f t="shared" si="179"/>
        <v>1</v>
      </c>
      <c r="AH588" s="61" t="str">
        <f t="shared" ref="AH588" si="181">IF(AA589&gt;AA588,"BA","WLA")</f>
        <v>BA</v>
      </c>
    </row>
    <row r="589" spans="1:37" hidden="1" x14ac:dyDescent="0.25">
      <c r="A589" s="6">
        <v>588</v>
      </c>
      <c r="B589" s="6">
        <v>3</v>
      </c>
      <c r="C589" s="6">
        <v>4</v>
      </c>
      <c r="D589" s="6">
        <v>1</v>
      </c>
      <c r="E589" s="6">
        <v>0</v>
      </c>
      <c r="F589" s="6">
        <v>0.4</v>
      </c>
      <c r="G589" s="6">
        <v>200</v>
      </c>
      <c r="H589" s="6" t="b">
        <v>0</v>
      </c>
      <c r="K589" s="6">
        <v>0.2</v>
      </c>
      <c r="L589" s="6">
        <v>2</v>
      </c>
      <c r="M589" s="16" t="s">
        <v>25</v>
      </c>
      <c r="N589" s="6">
        <v>5.4684499999999997E-2</v>
      </c>
      <c r="O589" s="6">
        <v>3</v>
      </c>
      <c r="P589" s="5">
        <v>1</v>
      </c>
      <c r="Q589" s="5">
        <v>1</v>
      </c>
      <c r="R589" s="5">
        <v>1</v>
      </c>
      <c r="S589" s="6">
        <v>3</v>
      </c>
      <c r="T589" s="6">
        <v>1</v>
      </c>
      <c r="U589" s="42">
        <v>0.92810737925593867</v>
      </c>
      <c r="V589" s="42">
        <v>0.69501185012059052</v>
      </c>
      <c r="W589" s="48">
        <v>1.0774615333860371</v>
      </c>
      <c r="X589" s="42">
        <v>0.7355494292211221</v>
      </c>
      <c r="Y589" s="42">
        <v>0.73554942922112199</v>
      </c>
      <c r="Z589" s="6">
        <v>0.73554942922112199</v>
      </c>
      <c r="AA589" s="3">
        <f t="shared" si="172"/>
        <v>5.5111971391857417E-2</v>
      </c>
      <c r="AB589" s="4">
        <f t="shared" si="172"/>
        <v>5.5111971391857306E-2</v>
      </c>
      <c r="AC589" s="4">
        <f t="shared" si="176"/>
        <v>5.5111971391857306E-2</v>
      </c>
      <c r="AD589" s="4">
        <f t="shared" si="177"/>
        <v>0</v>
      </c>
      <c r="AE589" s="6" t="s">
        <v>32</v>
      </c>
      <c r="AF589" s="6" t="b">
        <f t="shared" si="180"/>
        <v>1</v>
      </c>
      <c r="AG589" s="6" t="b">
        <f t="shared" si="179"/>
        <v>1</v>
      </c>
    </row>
    <row r="590" spans="1:37" hidden="1" x14ac:dyDescent="0.25">
      <c r="A590" s="6">
        <v>589</v>
      </c>
      <c r="B590" s="6">
        <v>3</v>
      </c>
      <c r="C590" s="6">
        <v>4</v>
      </c>
      <c r="D590" s="6">
        <v>1</v>
      </c>
      <c r="E590" s="6">
        <v>0</v>
      </c>
      <c r="F590" s="6">
        <v>0.4</v>
      </c>
      <c r="G590" s="6">
        <v>200</v>
      </c>
      <c r="H590" s="6" t="b">
        <v>0</v>
      </c>
      <c r="K590" s="6">
        <v>-0.2</v>
      </c>
      <c r="L590" s="6">
        <v>1</v>
      </c>
      <c r="M590" s="16" t="s">
        <v>23</v>
      </c>
      <c r="N590" s="6">
        <v>2.3559983</v>
      </c>
      <c r="O590" s="6">
        <v>138</v>
      </c>
      <c r="P590" s="5">
        <v>1.0772506799676451</v>
      </c>
      <c r="Q590" s="5">
        <v>0.890783601313207</v>
      </c>
      <c r="R590" s="5">
        <v>1.031965718719148</v>
      </c>
      <c r="S590" s="6">
        <v>3</v>
      </c>
      <c r="T590" s="6">
        <v>1</v>
      </c>
      <c r="U590" s="42">
        <v>0.92429910317398356</v>
      </c>
      <c r="V590" s="42">
        <v>0.69351310311449899</v>
      </c>
      <c r="W590" s="48">
        <v>1.0819008658193701</v>
      </c>
      <c r="X590" s="42">
        <v>0.93889853122466005</v>
      </c>
      <c r="Y590" s="42">
        <v>0.93582319803423797</v>
      </c>
      <c r="Z590" s="6">
        <v>0.93582319803423797</v>
      </c>
      <c r="AA590" s="3">
        <f t="shared" si="172"/>
        <v>1.5549526988431484E-2</v>
      </c>
      <c r="AB590" s="4">
        <f t="shared" si="172"/>
        <v>1.2314393236309562E-2</v>
      </c>
      <c r="AC590" s="4">
        <f t="shared" si="176"/>
        <v>1.2314393236309562E-2</v>
      </c>
      <c r="AD590" s="4">
        <f t="shared" si="177"/>
        <v>7.2810932457862035E-2</v>
      </c>
      <c r="AE590" s="6" t="s">
        <v>32</v>
      </c>
      <c r="AF590" s="6" t="b">
        <f t="shared" si="180"/>
        <v>1</v>
      </c>
      <c r="AG590" s="6" t="b">
        <f t="shared" si="179"/>
        <v>1</v>
      </c>
    </row>
    <row r="591" spans="1:37" hidden="1" x14ac:dyDescent="0.25">
      <c r="A591" s="6">
        <v>590</v>
      </c>
      <c r="B591" s="6">
        <v>3</v>
      </c>
      <c r="C591" s="6">
        <v>4</v>
      </c>
      <c r="D591" s="6">
        <v>1</v>
      </c>
      <c r="E591" s="6">
        <v>0</v>
      </c>
      <c r="F591" s="6">
        <v>0.4</v>
      </c>
      <c r="G591" s="6">
        <v>200</v>
      </c>
      <c r="H591" s="6" t="b">
        <v>0</v>
      </c>
      <c r="K591" s="6">
        <v>-0.2</v>
      </c>
      <c r="L591" s="6">
        <v>2</v>
      </c>
      <c r="M591" s="16" t="s">
        <v>23</v>
      </c>
      <c r="N591" s="6">
        <v>1.5909633000000001</v>
      </c>
      <c r="O591" s="6">
        <v>90</v>
      </c>
      <c r="P591" s="5">
        <v>1.0515794078750984</v>
      </c>
      <c r="Q591" s="5">
        <v>0.94251081260427205</v>
      </c>
      <c r="R591" s="5">
        <v>1.0059097795206295</v>
      </c>
      <c r="S591" s="6">
        <v>3</v>
      </c>
      <c r="T591" s="6">
        <v>1</v>
      </c>
      <c r="U591" s="42">
        <v>0.92497714717308555</v>
      </c>
      <c r="V591" s="42">
        <v>0.6917583830447418</v>
      </c>
      <c r="W591" s="48">
        <v>1.0811077906694226</v>
      </c>
      <c r="X591" s="42">
        <v>0.7355494292211221</v>
      </c>
      <c r="Y591" s="42">
        <v>0.69323415396616594</v>
      </c>
      <c r="Z591" s="6">
        <v>0.73307838824590199</v>
      </c>
      <c r="AA591" s="3">
        <f t="shared" si="172"/>
        <v>5.9535150782117907E-2</v>
      </c>
      <c r="AB591" s="4">
        <f t="shared" si="172"/>
        <v>2.1288202737572703E-3</v>
      </c>
      <c r="AC591" s="4">
        <f t="shared" si="176"/>
        <v>5.6365057084863723E-2</v>
      </c>
      <c r="AD591" s="4">
        <f t="shared" si="177"/>
        <v>3.8326124930485296E-2</v>
      </c>
      <c r="AE591" s="6" t="s">
        <v>32</v>
      </c>
      <c r="AF591" s="6" t="b">
        <f t="shared" si="180"/>
        <v>1</v>
      </c>
      <c r="AG591" s="6" t="b">
        <f t="shared" si="179"/>
        <v>1</v>
      </c>
      <c r="AJ591" t="str">
        <f>IF(R591=MIN(P591:R591),"W3","no")</f>
        <v>no</v>
      </c>
      <c r="AK591" t="str">
        <f>IF(AB591&gt;AB590,"YES","NO")</f>
        <v>NO</v>
      </c>
    </row>
    <row r="592" spans="1:37" hidden="1" x14ac:dyDescent="0.25">
      <c r="A592" s="6">
        <v>591</v>
      </c>
      <c r="B592" s="6">
        <v>3</v>
      </c>
      <c r="C592" s="6">
        <v>4</v>
      </c>
      <c r="D592" s="6">
        <v>1</v>
      </c>
      <c r="E592" s="6">
        <v>0</v>
      </c>
      <c r="F592" s="6">
        <v>0.4</v>
      </c>
      <c r="G592" s="6">
        <v>200</v>
      </c>
      <c r="H592" s="6" t="b">
        <v>0</v>
      </c>
      <c r="K592" s="6">
        <v>-0.2</v>
      </c>
      <c r="L592" s="6">
        <v>2</v>
      </c>
      <c r="M592" s="16" t="s">
        <v>24</v>
      </c>
      <c r="N592" s="6">
        <v>0.59124969999999999</v>
      </c>
      <c r="O592" s="6">
        <v>30</v>
      </c>
      <c r="P592" s="5">
        <v>1.0424547865027884</v>
      </c>
      <c r="Q592" s="5">
        <v>0.93223695266688478</v>
      </c>
      <c r="R592" s="5">
        <v>1.0253082608303266</v>
      </c>
      <c r="S592" s="6">
        <v>2</v>
      </c>
      <c r="T592" s="6">
        <v>2</v>
      </c>
      <c r="U592" s="42">
        <v>0.93614756078618411</v>
      </c>
      <c r="V592" s="42">
        <v>0.73276506165724775</v>
      </c>
      <c r="W592" s="48">
        <v>1.0682076649969499</v>
      </c>
      <c r="X592" s="42">
        <v>0.7355494292211221</v>
      </c>
      <c r="Y592" s="42">
        <v>0.73294826061735496</v>
      </c>
      <c r="Z592" s="6">
        <v>0.73307838824590199</v>
      </c>
      <c r="AA592" s="3">
        <f t="shared" si="172"/>
        <v>3.7854254972676804E-3</v>
      </c>
      <c r="AB592" s="4">
        <f t="shared" si="172"/>
        <v>2.4994801127287136E-4</v>
      </c>
      <c r="AC592" s="4">
        <f t="shared" si="176"/>
        <v>4.2741212082919589E-4</v>
      </c>
      <c r="AD592" s="4">
        <f t="shared" si="177"/>
        <v>4.5175364888743408E-2</v>
      </c>
      <c r="AE592" s="6" t="s">
        <v>32</v>
      </c>
      <c r="AF592" s="6" t="b">
        <f t="shared" si="180"/>
        <v>1</v>
      </c>
      <c r="AG592" s="6" t="b">
        <f t="shared" si="179"/>
        <v>1</v>
      </c>
      <c r="AH592" s="61" t="str">
        <f t="shared" ref="AH592" si="182">IF(AA593&gt;AA592,"BA","WLA")</f>
        <v>BA</v>
      </c>
    </row>
    <row r="593" spans="1:37" hidden="1" x14ac:dyDescent="0.25">
      <c r="A593" s="6">
        <v>592</v>
      </c>
      <c r="B593" s="6">
        <v>3</v>
      </c>
      <c r="C593" s="6">
        <v>4</v>
      </c>
      <c r="D593" s="6">
        <v>1</v>
      </c>
      <c r="E593" s="6">
        <v>0</v>
      </c>
      <c r="F593" s="6">
        <v>0.4</v>
      </c>
      <c r="G593" s="6">
        <v>200</v>
      </c>
      <c r="H593" s="6" t="b">
        <v>0</v>
      </c>
      <c r="K593" s="6">
        <v>-0.2</v>
      </c>
      <c r="L593" s="6">
        <v>2</v>
      </c>
      <c r="M593" s="16" t="s">
        <v>25</v>
      </c>
      <c r="N593" s="6">
        <v>5.64792E-2</v>
      </c>
      <c r="O593" s="6">
        <v>3</v>
      </c>
      <c r="P593" s="5">
        <v>1</v>
      </c>
      <c r="Q593" s="5">
        <v>1</v>
      </c>
      <c r="R593" s="5">
        <v>1</v>
      </c>
      <c r="S593" s="6">
        <v>3</v>
      </c>
      <c r="T593" s="6">
        <v>1</v>
      </c>
      <c r="U593" s="42">
        <v>0.92810737925593867</v>
      </c>
      <c r="V593" s="42">
        <v>0.69501185012059052</v>
      </c>
      <c r="W593" s="48">
        <v>1.0774615333860371</v>
      </c>
      <c r="X593" s="42">
        <v>0.7355494292211221</v>
      </c>
      <c r="Y593" s="42">
        <v>0.73554942922112199</v>
      </c>
      <c r="Z593" s="6">
        <v>0.73554942922112199</v>
      </c>
      <c r="AA593" s="3">
        <f t="shared" si="172"/>
        <v>5.5111971391857417E-2</v>
      </c>
      <c r="AB593" s="4">
        <f t="shared" si="172"/>
        <v>5.5111971391857306E-2</v>
      </c>
      <c r="AC593" s="4">
        <f t="shared" si="176"/>
        <v>5.5111971391857306E-2</v>
      </c>
      <c r="AD593" s="4">
        <f t="shared" si="177"/>
        <v>0</v>
      </c>
      <c r="AE593" s="6" t="s">
        <v>32</v>
      </c>
      <c r="AF593" s="6" t="b">
        <f t="shared" si="180"/>
        <v>1</v>
      </c>
      <c r="AG593" s="6" t="b">
        <f t="shared" si="179"/>
        <v>1</v>
      </c>
    </row>
    <row r="594" spans="1:37" hidden="1" x14ac:dyDescent="0.25">
      <c r="A594" s="6">
        <v>593</v>
      </c>
      <c r="B594" s="6">
        <v>3</v>
      </c>
      <c r="C594" s="6">
        <v>4</v>
      </c>
      <c r="D594" s="6">
        <v>1</v>
      </c>
      <c r="E594" s="6">
        <v>0</v>
      </c>
      <c r="F594" s="6">
        <v>0.4</v>
      </c>
      <c r="G594" s="6">
        <v>0</v>
      </c>
      <c r="H594" s="6" t="b">
        <v>0</v>
      </c>
      <c r="K594" s="6">
        <v>0</v>
      </c>
      <c r="L594" s="6">
        <v>1</v>
      </c>
      <c r="M594" s="16" t="s">
        <v>23</v>
      </c>
      <c r="N594" s="6">
        <v>2.1911241000000001</v>
      </c>
      <c r="O594" s="6">
        <v>126</v>
      </c>
      <c r="P594" s="5">
        <v>1.055236431012355</v>
      </c>
      <c r="Q594" s="5">
        <v>0.89828709257993244</v>
      </c>
      <c r="R594" s="5">
        <v>1.0464764764077128</v>
      </c>
      <c r="S594" s="6">
        <v>2</v>
      </c>
      <c r="T594" s="6">
        <v>2</v>
      </c>
      <c r="U594" s="42">
        <v>0.88975271803795897</v>
      </c>
      <c r="V594" s="42">
        <v>0.68094731254276064</v>
      </c>
      <c r="W594" s="48">
        <v>1.1239077776633863</v>
      </c>
      <c r="X594" s="42">
        <v>0.89283631834356747</v>
      </c>
      <c r="Y594" s="42">
        <v>0.88981907923683001</v>
      </c>
      <c r="Z594" s="6">
        <v>0.88981907923683001</v>
      </c>
      <c r="AA594" s="3">
        <f t="shared" si="172"/>
        <v>3.4537128947995654E-3</v>
      </c>
      <c r="AB594" s="4">
        <f t="shared" si="172"/>
        <v>7.4578305207850804E-5</v>
      </c>
      <c r="AC594" s="4">
        <f t="shared" si="176"/>
        <v>7.4578305207850804E-5</v>
      </c>
      <c r="AD594" s="4">
        <f t="shared" si="177"/>
        <v>6.7808604946711773E-2</v>
      </c>
      <c r="AE594" s="6" t="s">
        <v>32</v>
      </c>
      <c r="AF594" s="6" t="b">
        <f t="shared" si="180"/>
        <v>1</v>
      </c>
      <c r="AG594" s="6" t="b">
        <f t="shared" si="179"/>
        <v>1</v>
      </c>
    </row>
    <row r="595" spans="1:37" hidden="1" x14ac:dyDescent="0.25">
      <c r="A595" s="6">
        <v>594</v>
      </c>
      <c r="B595" s="6">
        <v>3</v>
      </c>
      <c r="C595" s="6">
        <v>4</v>
      </c>
      <c r="D595" s="6">
        <v>1</v>
      </c>
      <c r="E595" s="6">
        <v>0</v>
      </c>
      <c r="F595" s="6">
        <v>0.4</v>
      </c>
      <c r="G595" s="6">
        <v>0</v>
      </c>
      <c r="H595" s="6" t="b">
        <v>0</v>
      </c>
      <c r="K595" s="6">
        <v>0</v>
      </c>
      <c r="L595" s="6">
        <v>2</v>
      </c>
      <c r="M595" s="16" t="s">
        <v>23</v>
      </c>
      <c r="N595" s="6">
        <v>1.8598885000000001</v>
      </c>
      <c r="O595" s="6">
        <v>108</v>
      </c>
      <c r="P595" s="5">
        <v>1.0761520053041342</v>
      </c>
      <c r="Q595" s="5">
        <v>0.93644092465869233</v>
      </c>
      <c r="R595" s="5">
        <v>0.98740707003717332</v>
      </c>
      <c r="S595" s="6">
        <v>3</v>
      </c>
      <c r="T595" s="6">
        <v>1</v>
      </c>
      <c r="U595" s="42">
        <v>0.89463034740388192</v>
      </c>
      <c r="V595" s="42">
        <v>0.65986997609633447</v>
      </c>
      <c r="W595" s="48">
        <v>1.1177801009119455</v>
      </c>
      <c r="X595" s="42">
        <v>0.68240911437030749</v>
      </c>
      <c r="Y595" s="42">
        <v>0.66003022688805701</v>
      </c>
      <c r="Z595" s="6">
        <v>0.68038809106676101</v>
      </c>
      <c r="AA595" s="3">
        <f t="shared" si="172"/>
        <v>3.302877672548532E-2</v>
      </c>
      <c r="AB595" s="4">
        <f t="shared" si="172"/>
        <v>2.4279311036723428E-4</v>
      </c>
      <c r="AC595" s="4">
        <f t="shared" si="176"/>
        <v>3.0156487510321961E-2</v>
      </c>
      <c r="AD595" s="4">
        <f t="shared" si="177"/>
        <v>5.0768003536089533E-2</v>
      </c>
      <c r="AE595" s="6" t="s">
        <v>32</v>
      </c>
      <c r="AF595" s="6" t="b">
        <f t="shared" si="180"/>
        <v>1</v>
      </c>
      <c r="AG595" s="6" t="b">
        <f t="shared" si="179"/>
        <v>1</v>
      </c>
      <c r="AJ595" t="str">
        <f>IF(R595=MIN(P595:R595),"W3","no")</f>
        <v>no</v>
      </c>
      <c r="AK595" t="str">
        <f>IF(AB595&gt;AB594,"YES","NO")</f>
        <v>YES</v>
      </c>
    </row>
    <row r="596" spans="1:37" hidden="1" x14ac:dyDescent="0.25">
      <c r="A596" s="6">
        <v>595</v>
      </c>
      <c r="B596" s="6">
        <v>3</v>
      </c>
      <c r="C596" s="6">
        <v>4</v>
      </c>
      <c r="D596" s="6">
        <v>1</v>
      </c>
      <c r="E596" s="6">
        <v>0</v>
      </c>
      <c r="F596" s="6">
        <v>0.4</v>
      </c>
      <c r="G596" s="6">
        <v>0</v>
      </c>
      <c r="H596" s="6" t="b">
        <v>0</v>
      </c>
      <c r="K596" s="6">
        <v>0</v>
      </c>
      <c r="L596" s="6">
        <v>2</v>
      </c>
      <c r="M596" s="16" t="s">
        <v>24</v>
      </c>
      <c r="N596" s="6">
        <v>0.61160490000000001</v>
      </c>
      <c r="O596" s="6">
        <v>36</v>
      </c>
      <c r="P596" s="5">
        <v>1.0356570651717567</v>
      </c>
      <c r="Q596" s="5">
        <v>0.93891026290855728</v>
      </c>
      <c r="R596" s="5">
        <v>1.0254326719196862</v>
      </c>
      <c r="S596" s="6">
        <v>2</v>
      </c>
      <c r="T596" s="6">
        <v>2</v>
      </c>
      <c r="U596" s="42">
        <v>0.89023827814346312</v>
      </c>
      <c r="V596" s="42">
        <v>0.67987661234681851</v>
      </c>
      <c r="W596" s="48">
        <v>1.1232947678743248</v>
      </c>
      <c r="X596" s="42">
        <v>0.68240911437030749</v>
      </c>
      <c r="Y596" s="42">
        <v>0.67994134871646195</v>
      </c>
      <c r="Z596" s="6">
        <v>0.68038809106676101</v>
      </c>
      <c r="AA596" s="3">
        <f t="shared" si="172"/>
        <v>3.7111198695314318E-3</v>
      </c>
      <c r="AB596" s="4">
        <f t="shared" si="172"/>
        <v>9.5208755528153333E-5</v>
      </c>
      <c r="AC596" s="4">
        <f t="shared" si="176"/>
        <v>7.5174555030876888E-4</v>
      </c>
      <c r="AD596" s="4">
        <f t="shared" si="177"/>
        <v>4.0726491394295218E-2</v>
      </c>
      <c r="AE596" s="6" t="s">
        <v>32</v>
      </c>
      <c r="AF596" s="6" t="b">
        <f t="shared" si="180"/>
        <v>1</v>
      </c>
      <c r="AG596" s="6" t="b">
        <f t="shared" si="179"/>
        <v>1</v>
      </c>
      <c r="AH596" s="61" t="str">
        <f t="shared" ref="AH596" si="183">IF(AA597&gt;AA596,"BA","WLA")</f>
        <v>BA</v>
      </c>
    </row>
    <row r="597" spans="1:37" hidden="1" x14ac:dyDescent="0.25">
      <c r="A597" s="6">
        <v>596</v>
      </c>
      <c r="B597" s="6">
        <v>3</v>
      </c>
      <c r="C597" s="6">
        <v>4</v>
      </c>
      <c r="D597" s="6">
        <v>1</v>
      </c>
      <c r="E597" s="6">
        <v>0</v>
      </c>
      <c r="F597" s="6">
        <v>0.4</v>
      </c>
      <c r="G597" s="6">
        <v>0</v>
      </c>
      <c r="H597" s="6" t="b">
        <v>0</v>
      </c>
      <c r="K597" s="6">
        <v>0</v>
      </c>
      <c r="L597" s="6">
        <v>2</v>
      </c>
      <c r="M597" s="16" t="s">
        <v>25</v>
      </c>
      <c r="N597" s="6">
        <v>5.06367E-2</v>
      </c>
      <c r="O597" s="6">
        <v>3</v>
      </c>
      <c r="P597" s="5">
        <v>1</v>
      </c>
      <c r="Q597" s="5">
        <v>1</v>
      </c>
      <c r="R597" s="5">
        <v>1</v>
      </c>
      <c r="S597" s="6">
        <v>3</v>
      </c>
      <c r="T597" s="6">
        <v>1</v>
      </c>
      <c r="U597" s="42">
        <v>0.90042663142078694</v>
      </c>
      <c r="V597" s="42">
        <v>0.66641684770750409</v>
      </c>
      <c r="W597" s="48">
        <v>1.1105846552118253</v>
      </c>
      <c r="X597" s="42">
        <v>0.68240911437030749</v>
      </c>
      <c r="Y597" s="42">
        <v>0.68240911437030705</v>
      </c>
      <c r="Z597" s="6">
        <v>0.68240911437030705</v>
      </c>
      <c r="AA597" s="3">
        <f t="shared" si="172"/>
        <v>2.3435013287535389E-2</v>
      </c>
      <c r="AB597" s="4">
        <f t="shared" si="172"/>
        <v>2.3435013287534723E-2</v>
      </c>
      <c r="AC597" s="4">
        <f t="shared" si="176"/>
        <v>2.3435013287534723E-2</v>
      </c>
      <c r="AD597" s="4">
        <f t="shared" si="177"/>
        <v>0</v>
      </c>
      <c r="AE597" s="6" t="s">
        <v>32</v>
      </c>
      <c r="AF597" s="6" t="b">
        <f t="shared" si="180"/>
        <v>1</v>
      </c>
      <c r="AG597" s="6" t="b">
        <f t="shared" si="179"/>
        <v>1</v>
      </c>
    </row>
    <row r="598" spans="1:37" hidden="1" x14ac:dyDescent="0.25">
      <c r="A598" s="6">
        <v>597</v>
      </c>
      <c r="B598" s="6">
        <v>3</v>
      </c>
      <c r="C598" s="6">
        <v>4</v>
      </c>
      <c r="D598" s="6">
        <v>1</v>
      </c>
      <c r="E598" s="6">
        <v>0</v>
      </c>
      <c r="F598" s="6">
        <v>0.4</v>
      </c>
      <c r="G598" s="6">
        <v>0</v>
      </c>
      <c r="H598" s="6" t="b">
        <v>0</v>
      </c>
      <c r="K598" s="6">
        <v>0.2</v>
      </c>
      <c r="L598" s="6">
        <v>1</v>
      </c>
      <c r="M598" s="16" t="s">
        <v>23</v>
      </c>
      <c r="N598" s="6">
        <v>2.1631955</v>
      </c>
      <c r="O598" s="6">
        <v>126</v>
      </c>
      <c r="P598" s="5">
        <v>1.055236431012355</v>
      </c>
      <c r="Q598" s="5">
        <v>0.89828709257993244</v>
      </c>
      <c r="R598" s="5">
        <v>1.0464764764077128</v>
      </c>
      <c r="S598" s="6">
        <v>2</v>
      </c>
      <c r="T598" s="6">
        <v>2</v>
      </c>
      <c r="U598" s="42">
        <v>0.88975271803795897</v>
      </c>
      <c r="V598" s="42">
        <v>0.68094731254276064</v>
      </c>
      <c r="W598" s="48">
        <v>1.1239077776633863</v>
      </c>
      <c r="X598" s="42">
        <v>0.89283631834356747</v>
      </c>
      <c r="Y598" s="42">
        <v>0.88981907923683001</v>
      </c>
      <c r="Z598" s="6">
        <v>0.88981907923683001</v>
      </c>
      <c r="AA598" s="3">
        <f t="shared" si="172"/>
        <v>3.4537128947995654E-3</v>
      </c>
      <c r="AB598" s="4">
        <f t="shared" si="172"/>
        <v>7.4578305207850804E-5</v>
      </c>
      <c r="AC598" s="4">
        <f t="shared" si="176"/>
        <v>7.4578305207850804E-5</v>
      </c>
      <c r="AD598" s="4">
        <f t="shared" si="177"/>
        <v>6.7808604946711773E-2</v>
      </c>
      <c r="AE598" s="6" t="s">
        <v>32</v>
      </c>
      <c r="AF598" s="6" t="b">
        <f t="shared" si="180"/>
        <v>1</v>
      </c>
      <c r="AG598" s="6" t="b">
        <f t="shared" si="179"/>
        <v>1</v>
      </c>
    </row>
    <row r="599" spans="1:37" hidden="1" x14ac:dyDescent="0.25">
      <c r="A599" s="6">
        <v>598</v>
      </c>
      <c r="B599" s="6">
        <v>3</v>
      </c>
      <c r="C599" s="6">
        <v>4</v>
      </c>
      <c r="D599" s="6">
        <v>1</v>
      </c>
      <c r="E599" s="6">
        <v>0</v>
      </c>
      <c r="F599" s="6">
        <v>0.4</v>
      </c>
      <c r="G599" s="6">
        <v>0</v>
      </c>
      <c r="H599" s="6" t="b">
        <v>0</v>
      </c>
      <c r="K599" s="6">
        <v>0.2</v>
      </c>
      <c r="L599" s="6">
        <v>2</v>
      </c>
      <c r="M599" s="16" t="s">
        <v>23</v>
      </c>
      <c r="N599" s="6">
        <v>1.9940732000000001</v>
      </c>
      <c r="O599" s="6">
        <v>108</v>
      </c>
      <c r="P599" s="5">
        <v>1.0761520053041342</v>
      </c>
      <c r="Q599" s="5">
        <v>0.93644092465869233</v>
      </c>
      <c r="R599" s="5">
        <v>0.98740707003717332</v>
      </c>
      <c r="S599" s="6">
        <v>3</v>
      </c>
      <c r="T599" s="6">
        <v>1</v>
      </c>
      <c r="U599" s="42">
        <v>0.89463034740388192</v>
      </c>
      <c r="V599" s="42">
        <v>0.65986997609633447</v>
      </c>
      <c r="W599" s="48">
        <v>1.1177801009119455</v>
      </c>
      <c r="X599" s="42">
        <v>0.68240911437030749</v>
      </c>
      <c r="Y599" s="42">
        <v>0.66003022688805701</v>
      </c>
      <c r="Z599" s="6">
        <v>0.68038809106676101</v>
      </c>
      <c r="AA599" s="3">
        <f t="shared" si="172"/>
        <v>3.302877672548532E-2</v>
      </c>
      <c r="AB599" s="4">
        <f t="shared" si="172"/>
        <v>2.4279311036723428E-4</v>
      </c>
      <c r="AC599" s="4">
        <f t="shared" ref="AC599:AC662" si="184">IF($L599=1,1-$U599/Z599,1-$V599/Z599)</f>
        <v>3.0156487510321961E-2</v>
      </c>
      <c r="AD599" s="4">
        <f t="shared" si="177"/>
        <v>5.0768003536089533E-2</v>
      </c>
      <c r="AE599" s="6" t="s">
        <v>32</v>
      </c>
      <c r="AF599" s="6" t="b">
        <f t="shared" si="180"/>
        <v>1</v>
      </c>
      <c r="AG599" s="6" t="b">
        <f t="shared" si="179"/>
        <v>1</v>
      </c>
      <c r="AJ599" t="str">
        <f>IF(R599=MIN(P599:R599),"W3","no")</f>
        <v>no</v>
      </c>
      <c r="AK599" t="str">
        <f>IF(AB599&gt;AB598,"YES","NO")</f>
        <v>YES</v>
      </c>
    </row>
    <row r="600" spans="1:37" hidden="1" x14ac:dyDescent="0.25">
      <c r="A600" s="6">
        <v>599</v>
      </c>
      <c r="B600" s="6">
        <v>3</v>
      </c>
      <c r="C600" s="6">
        <v>4</v>
      </c>
      <c r="D600" s="6">
        <v>1</v>
      </c>
      <c r="E600" s="6">
        <v>0</v>
      </c>
      <c r="F600" s="6">
        <v>0.4</v>
      </c>
      <c r="G600" s="6">
        <v>0</v>
      </c>
      <c r="H600" s="6" t="b">
        <v>0</v>
      </c>
      <c r="K600" s="6">
        <v>0.2</v>
      </c>
      <c r="L600" s="6">
        <v>2</v>
      </c>
      <c r="M600" s="16" t="s">
        <v>24</v>
      </c>
      <c r="N600" s="6">
        <v>0.69070969999999998</v>
      </c>
      <c r="O600" s="6">
        <v>36</v>
      </c>
      <c r="P600" s="5">
        <v>1.0356570651717567</v>
      </c>
      <c r="Q600" s="5">
        <v>0.93891026290855728</v>
      </c>
      <c r="R600" s="5">
        <v>1.0254326719196862</v>
      </c>
      <c r="S600" s="6">
        <v>2</v>
      </c>
      <c r="T600" s="6">
        <v>2</v>
      </c>
      <c r="U600" s="42">
        <v>0.89023827814346312</v>
      </c>
      <c r="V600" s="42">
        <v>0.67987661234681851</v>
      </c>
      <c r="W600" s="48">
        <v>1.1232947678743248</v>
      </c>
      <c r="X600" s="42">
        <v>0.68240911437030749</v>
      </c>
      <c r="Y600" s="42">
        <v>0.67994134871646195</v>
      </c>
      <c r="Z600" s="6">
        <v>0.68038809106676101</v>
      </c>
      <c r="AA600" s="3">
        <f t="shared" si="172"/>
        <v>3.7111198695314318E-3</v>
      </c>
      <c r="AB600" s="4">
        <f t="shared" si="172"/>
        <v>9.5208755528153333E-5</v>
      </c>
      <c r="AC600" s="4">
        <f t="shared" si="184"/>
        <v>7.5174555030876888E-4</v>
      </c>
      <c r="AD600" s="4">
        <f t="shared" si="177"/>
        <v>4.0726491394295218E-2</v>
      </c>
      <c r="AE600" s="6" t="s">
        <v>32</v>
      </c>
      <c r="AF600" s="6" t="b">
        <f t="shared" si="180"/>
        <v>1</v>
      </c>
      <c r="AG600" s="6" t="b">
        <f t="shared" si="179"/>
        <v>1</v>
      </c>
      <c r="AH600" s="61" t="str">
        <f t="shared" ref="AH600" si="185">IF(AA601&gt;AA600,"BA","WLA")</f>
        <v>BA</v>
      </c>
    </row>
    <row r="601" spans="1:37" hidden="1" x14ac:dyDescent="0.25">
      <c r="A601" s="6">
        <v>600</v>
      </c>
      <c r="B601" s="6">
        <v>3</v>
      </c>
      <c r="C601" s="6">
        <v>4</v>
      </c>
      <c r="D601" s="6">
        <v>1</v>
      </c>
      <c r="E601" s="6">
        <v>0</v>
      </c>
      <c r="F601" s="6">
        <v>0.4</v>
      </c>
      <c r="G601" s="6">
        <v>0</v>
      </c>
      <c r="H601" s="6" t="b">
        <v>0</v>
      </c>
      <c r="K601" s="6">
        <v>0.2</v>
      </c>
      <c r="L601" s="6">
        <v>2</v>
      </c>
      <c r="M601" s="16" t="s">
        <v>25</v>
      </c>
      <c r="N601" s="6">
        <v>4.9834799999999999E-2</v>
      </c>
      <c r="O601" s="6">
        <v>3</v>
      </c>
      <c r="P601" s="5">
        <v>1</v>
      </c>
      <c r="Q601" s="5">
        <v>1</v>
      </c>
      <c r="R601" s="5">
        <v>1</v>
      </c>
      <c r="S601" s="6">
        <v>3</v>
      </c>
      <c r="T601" s="6">
        <v>1</v>
      </c>
      <c r="U601" s="42">
        <v>0.90042663142078694</v>
      </c>
      <c r="V601" s="42">
        <v>0.66641684770750409</v>
      </c>
      <c r="W601" s="48">
        <v>1.1105846552118253</v>
      </c>
      <c r="X601" s="42">
        <v>0.68240911437030749</v>
      </c>
      <c r="Y601" s="42">
        <v>0.68240911437030705</v>
      </c>
      <c r="Z601" s="6">
        <v>0.68240911437030705</v>
      </c>
      <c r="AA601" s="3">
        <f t="shared" si="172"/>
        <v>2.3435013287535389E-2</v>
      </c>
      <c r="AB601" s="4">
        <f t="shared" si="172"/>
        <v>2.3435013287534723E-2</v>
      </c>
      <c r="AC601" s="4">
        <f t="shared" si="184"/>
        <v>2.3435013287534723E-2</v>
      </c>
      <c r="AD601" s="4">
        <f t="shared" si="177"/>
        <v>0</v>
      </c>
      <c r="AE601" s="6" t="s">
        <v>32</v>
      </c>
      <c r="AF601" s="6" t="b">
        <f t="shared" si="180"/>
        <v>1</v>
      </c>
      <c r="AG601" s="6" t="b">
        <f t="shared" si="179"/>
        <v>1</v>
      </c>
    </row>
    <row r="602" spans="1:37" hidden="1" x14ac:dyDescent="0.25">
      <c r="A602" s="6">
        <v>601</v>
      </c>
      <c r="B602" s="6">
        <v>3</v>
      </c>
      <c r="C602" s="6">
        <v>4</v>
      </c>
      <c r="D602" s="6">
        <v>1</v>
      </c>
      <c r="E602" s="6">
        <v>0</v>
      </c>
      <c r="F602" s="6">
        <v>0.4</v>
      </c>
      <c r="G602" s="6">
        <v>0</v>
      </c>
      <c r="H602" s="6" t="b">
        <v>0</v>
      </c>
      <c r="K602" s="6">
        <v>-0.2</v>
      </c>
      <c r="L602" s="6">
        <v>1</v>
      </c>
      <c r="M602" s="16" t="s">
        <v>23</v>
      </c>
      <c r="N602" s="6">
        <v>2.2458290999999999</v>
      </c>
      <c r="O602" s="6">
        <v>126</v>
      </c>
      <c r="P602" s="5">
        <v>1.055236431012355</v>
      </c>
      <c r="Q602" s="5">
        <v>0.89828709257993244</v>
      </c>
      <c r="R602" s="5">
        <v>1.0464764764077128</v>
      </c>
      <c r="S602" s="6">
        <v>2</v>
      </c>
      <c r="T602" s="6">
        <v>2</v>
      </c>
      <c r="U602" s="42">
        <v>0.88975271803795897</v>
      </c>
      <c r="V602" s="42">
        <v>0.68094731254276064</v>
      </c>
      <c r="W602" s="48">
        <v>1.1239077776633863</v>
      </c>
      <c r="X602" s="42">
        <v>0.89283631834356747</v>
      </c>
      <c r="Y602" s="42">
        <v>0.88981907923683001</v>
      </c>
      <c r="Z602" s="6">
        <v>0.88981907923683001</v>
      </c>
      <c r="AA602" s="3">
        <f t="shared" si="172"/>
        <v>3.4537128947995654E-3</v>
      </c>
      <c r="AB602" s="4">
        <f t="shared" si="172"/>
        <v>7.4578305207850804E-5</v>
      </c>
      <c r="AC602" s="4">
        <f t="shared" si="184"/>
        <v>7.4578305207850804E-5</v>
      </c>
      <c r="AD602" s="4">
        <f t="shared" si="177"/>
        <v>6.7808604946711773E-2</v>
      </c>
      <c r="AE602" s="6" t="s">
        <v>32</v>
      </c>
      <c r="AF602" s="6" t="b">
        <f t="shared" si="180"/>
        <v>1</v>
      </c>
      <c r="AG602" s="6" t="b">
        <f t="shared" si="179"/>
        <v>1</v>
      </c>
    </row>
    <row r="603" spans="1:37" hidden="1" x14ac:dyDescent="0.25">
      <c r="A603" s="6">
        <v>602</v>
      </c>
      <c r="B603" s="6">
        <v>3</v>
      </c>
      <c r="C603" s="6">
        <v>4</v>
      </c>
      <c r="D603" s="6">
        <v>1</v>
      </c>
      <c r="E603" s="6">
        <v>0</v>
      </c>
      <c r="F603" s="6">
        <v>0.4</v>
      </c>
      <c r="G603" s="6">
        <v>0</v>
      </c>
      <c r="H603" s="6" t="b">
        <v>0</v>
      </c>
      <c r="K603" s="6">
        <v>-0.2</v>
      </c>
      <c r="L603" s="6">
        <v>2</v>
      </c>
      <c r="M603" s="16" t="s">
        <v>23</v>
      </c>
      <c r="N603" s="6">
        <v>1.9430247</v>
      </c>
      <c r="O603" s="6">
        <v>108</v>
      </c>
      <c r="P603" s="5">
        <v>1.0761520053041342</v>
      </c>
      <c r="Q603" s="5">
        <v>0.93644092465869233</v>
      </c>
      <c r="R603" s="5">
        <v>0.98740707003717332</v>
      </c>
      <c r="S603" s="6">
        <v>3</v>
      </c>
      <c r="T603" s="6">
        <v>1</v>
      </c>
      <c r="U603" s="42">
        <v>0.89463034740388192</v>
      </c>
      <c r="V603" s="42">
        <v>0.65986997609633447</v>
      </c>
      <c r="W603" s="48">
        <v>1.1177801009119455</v>
      </c>
      <c r="X603" s="42">
        <v>0.68240911437030749</v>
      </c>
      <c r="Y603" s="42">
        <v>0.66003022688805701</v>
      </c>
      <c r="Z603" s="6">
        <v>0.68038809106676101</v>
      </c>
      <c r="AA603" s="3">
        <f t="shared" si="172"/>
        <v>3.302877672548532E-2</v>
      </c>
      <c r="AB603" s="4">
        <f t="shared" si="172"/>
        <v>2.4279311036723428E-4</v>
      </c>
      <c r="AC603" s="4">
        <f t="shared" si="184"/>
        <v>3.0156487510321961E-2</v>
      </c>
      <c r="AD603" s="4">
        <f t="shared" si="177"/>
        <v>5.0768003536089533E-2</v>
      </c>
      <c r="AE603" s="6" t="s">
        <v>32</v>
      </c>
      <c r="AF603" s="6" t="b">
        <f t="shared" si="180"/>
        <v>1</v>
      </c>
      <c r="AG603" s="6" t="b">
        <f t="shared" si="179"/>
        <v>1</v>
      </c>
      <c r="AJ603" t="str">
        <f>IF(R603=MIN(P603:R603),"W3","no")</f>
        <v>no</v>
      </c>
      <c r="AK603" t="str">
        <f>IF(AB603&gt;AB602,"YES","NO")</f>
        <v>YES</v>
      </c>
    </row>
    <row r="604" spans="1:37" hidden="1" x14ac:dyDescent="0.25">
      <c r="A604" s="6">
        <v>603</v>
      </c>
      <c r="B604" s="6">
        <v>3</v>
      </c>
      <c r="C604" s="6">
        <v>4</v>
      </c>
      <c r="D604" s="6">
        <v>1</v>
      </c>
      <c r="E604" s="6">
        <v>0</v>
      </c>
      <c r="F604" s="6">
        <v>0.4</v>
      </c>
      <c r="G604" s="6">
        <v>0</v>
      </c>
      <c r="H604" s="6" t="b">
        <v>0</v>
      </c>
      <c r="K604" s="6">
        <v>-0.2</v>
      </c>
      <c r="L604" s="6">
        <v>2</v>
      </c>
      <c r="M604" s="16" t="s">
        <v>24</v>
      </c>
      <c r="N604" s="6">
        <v>0.67673760000000005</v>
      </c>
      <c r="O604" s="6">
        <v>36</v>
      </c>
      <c r="P604" s="5">
        <v>1.0356570651717567</v>
      </c>
      <c r="Q604" s="5">
        <v>0.93891026290855728</v>
      </c>
      <c r="R604" s="5">
        <v>1.0254326719196862</v>
      </c>
      <c r="S604" s="6">
        <v>2</v>
      </c>
      <c r="T604" s="6">
        <v>2</v>
      </c>
      <c r="U604" s="42">
        <v>0.89023827814346312</v>
      </c>
      <c r="V604" s="42">
        <v>0.67987661234681851</v>
      </c>
      <c r="W604" s="48">
        <v>1.1232947678743248</v>
      </c>
      <c r="X604" s="42">
        <v>0.68240911437030749</v>
      </c>
      <c r="Y604" s="42">
        <v>0.67994134871646195</v>
      </c>
      <c r="Z604" s="6">
        <v>0.68038809106676101</v>
      </c>
      <c r="AA604" s="3">
        <f t="shared" si="172"/>
        <v>3.7111198695314318E-3</v>
      </c>
      <c r="AB604" s="4">
        <f t="shared" si="172"/>
        <v>9.5208755528153333E-5</v>
      </c>
      <c r="AC604" s="4">
        <f t="shared" si="184"/>
        <v>7.5174555030876888E-4</v>
      </c>
      <c r="AD604" s="4">
        <f t="shared" si="177"/>
        <v>4.0726491394295218E-2</v>
      </c>
      <c r="AE604" s="6" t="s">
        <v>32</v>
      </c>
      <c r="AF604" s="6" t="b">
        <f t="shared" si="180"/>
        <v>1</v>
      </c>
      <c r="AG604" s="6" t="b">
        <f t="shared" si="179"/>
        <v>1</v>
      </c>
      <c r="AH604" s="61" t="str">
        <f t="shared" ref="AH604" si="186">IF(AA605&gt;AA604,"BA","WLA")</f>
        <v>BA</v>
      </c>
    </row>
    <row r="605" spans="1:37" hidden="1" x14ac:dyDescent="0.25">
      <c r="A605" s="6">
        <v>604</v>
      </c>
      <c r="B605" s="6">
        <v>3</v>
      </c>
      <c r="C605" s="6">
        <v>4</v>
      </c>
      <c r="D605" s="6">
        <v>1</v>
      </c>
      <c r="E605" s="6">
        <v>0</v>
      </c>
      <c r="F605" s="6">
        <v>0.4</v>
      </c>
      <c r="G605" s="6">
        <v>0</v>
      </c>
      <c r="H605" s="6" t="b">
        <v>0</v>
      </c>
      <c r="K605" s="6">
        <v>-0.2</v>
      </c>
      <c r="L605" s="6">
        <v>2</v>
      </c>
      <c r="M605" s="16" t="s">
        <v>25</v>
      </c>
      <c r="N605" s="6">
        <v>5.4114200000000001E-2</v>
      </c>
      <c r="O605" s="6">
        <v>3</v>
      </c>
      <c r="P605" s="5">
        <v>1</v>
      </c>
      <c r="Q605" s="5">
        <v>1</v>
      </c>
      <c r="R605" s="5">
        <v>1</v>
      </c>
      <c r="S605" s="6">
        <v>3</v>
      </c>
      <c r="T605" s="6">
        <v>1</v>
      </c>
      <c r="U605" s="42">
        <v>0.90042663142078694</v>
      </c>
      <c r="V605" s="42">
        <v>0.66641684770750409</v>
      </c>
      <c r="W605" s="48">
        <v>1.1105846552118253</v>
      </c>
      <c r="X605" s="42">
        <v>0.68240911437030749</v>
      </c>
      <c r="Y605" s="42">
        <v>0.68240911437030705</v>
      </c>
      <c r="Z605" s="6">
        <v>0.68240911437030705</v>
      </c>
      <c r="AA605" s="3">
        <f t="shared" si="172"/>
        <v>2.3435013287535389E-2</v>
      </c>
      <c r="AB605" s="4">
        <f t="shared" si="172"/>
        <v>2.3435013287534723E-2</v>
      </c>
      <c r="AC605" s="4">
        <f t="shared" si="184"/>
        <v>2.3435013287534723E-2</v>
      </c>
      <c r="AD605" s="4">
        <f t="shared" si="177"/>
        <v>0</v>
      </c>
      <c r="AE605" s="6" t="s">
        <v>32</v>
      </c>
      <c r="AF605" s="6" t="b">
        <f t="shared" si="180"/>
        <v>1</v>
      </c>
      <c r="AG605" s="6" t="b">
        <f t="shared" si="179"/>
        <v>1</v>
      </c>
    </row>
    <row r="606" spans="1:37" hidden="1" x14ac:dyDescent="0.25">
      <c r="A606" s="6">
        <v>605</v>
      </c>
      <c r="B606" s="6">
        <v>3</v>
      </c>
      <c r="C606" s="6">
        <v>4</v>
      </c>
      <c r="D606" s="6">
        <v>1</v>
      </c>
      <c r="E606" s="6">
        <v>1</v>
      </c>
      <c r="F606" s="6">
        <v>0.4</v>
      </c>
      <c r="G606" s="6">
        <v>200</v>
      </c>
      <c r="H606" s="6" t="b">
        <v>0</v>
      </c>
      <c r="K606" s="6">
        <v>0</v>
      </c>
      <c r="L606" s="6">
        <v>1</v>
      </c>
      <c r="M606" s="16" t="s">
        <v>23</v>
      </c>
      <c r="N606" s="6">
        <v>66.326446200000007</v>
      </c>
      <c r="O606" s="44">
        <v>108</v>
      </c>
      <c r="P606" s="5">
        <v>1.0636882478291076</v>
      </c>
      <c r="Q606" s="5">
        <v>1.0072998755488722</v>
      </c>
      <c r="R606" s="5">
        <v>0.92901187662202023</v>
      </c>
      <c r="S606" s="6">
        <v>3</v>
      </c>
      <c r="T606" s="6">
        <v>1</v>
      </c>
      <c r="U606" s="42">
        <v>1.0917904946490467</v>
      </c>
      <c r="V606" s="42">
        <v>1.0158380791965758</v>
      </c>
      <c r="W606" s="48">
        <v>0.91592664059733142</v>
      </c>
      <c r="X606" s="42">
        <v>1.0923193714818917</v>
      </c>
      <c r="Y606" s="42">
        <v>1.0947950501343999</v>
      </c>
      <c r="Z606" s="6">
        <v>1.0947950501343999</v>
      </c>
      <c r="AA606" s="3">
        <f t="shared" si="172"/>
        <v>4.8417783905785328E-4</v>
      </c>
      <c r="AB606" s="4">
        <f t="shared" si="172"/>
        <v>2.7443999541141295E-3</v>
      </c>
      <c r="AC606" s="3">
        <f t="shared" si="184"/>
        <v>2.7443999541141295E-3</v>
      </c>
      <c r="AD606" s="4">
        <f t="shared" si="177"/>
        <v>-4.7325415585319885E-2</v>
      </c>
      <c r="AE606" s="6" t="s">
        <v>32</v>
      </c>
      <c r="AF606" s="6" t="b">
        <f t="shared" si="180"/>
        <v>1</v>
      </c>
      <c r="AG606" s="6" t="b">
        <f t="shared" si="179"/>
        <v>1</v>
      </c>
    </row>
    <row r="607" spans="1:37" hidden="1" x14ac:dyDescent="0.25">
      <c r="A607" s="6">
        <v>606</v>
      </c>
      <c r="B607" s="6">
        <v>3</v>
      </c>
      <c r="C607" s="6">
        <v>4</v>
      </c>
      <c r="D607" s="6">
        <v>1</v>
      </c>
      <c r="E607" s="6">
        <v>1</v>
      </c>
      <c r="F607" s="6">
        <v>0.4</v>
      </c>
      <c r="G607" s="6">
        <v>200</v>
      </c>
      <c r="H607" s="6" t="b">
        <v>0</v>
      </c>
      <c r="K607" s="6">
        <v>0</v>
      </c>
      <c r="L607" s="6">
        <v>2</v>
      </c>
      <c r="M607" s="16" t="s">
        <v>23</v>
      </c>
      <c r="N607" s="6">
        <v>80.259688299999993</v>
      </c>
      <c r="O607" s="6">
        <v>130</v>
      </c>
      <c r="P607" s="5">
        <v>1.0508216649736495</v>
      </c>
      <c r="Q607" s="5">
        <v>1.0412227814709272</v>
      </c>
      <c r="R607" s="5">
        <v>0.90795555355542346</v>
      </c>
      <c r="S607" s="6">
        <v>3</v>
      </c>
      <c r="T607" s="6">
        <v>1</v>
      </c>
      <c r="U607" s="42">
        <v>1.0923536189872416</v>
      </c>
      <c r="V607" s="42">
        <v>1.0139578040239654</v>
      </c>
      <c r="W607" s="48">
        <v>0.9154544669583593</v>
      </c>
      <c r="X607" s="42">
        <v>1.0517189513764957</v>
      </c>
      <c r="Y607" s="42">
        <v>1.03231142562264</v>
      </c>
      <c r="Z607" s="6">
        <v>1.06589488598126</v>
      </c>
      <c r="AA607" s="3">
        <f t="shared" si="172"/>
        <v>3.5904218805897115E-2</v>
      </c>
      <c r="AB607" s="4">
        <f t="shared" si="172"/>
        <v>1.7779151855850661E-2</v>
      </c>
      <c r="AC607" s="3">
        <f t="shared" si="184"/>
        <v>4.8726269954360024E-2</v>
      </c>
      <c r="AD607" s="4">
        <f t="shared" si="177"/>
        <v>-6.1362964296384402E-2</v>
      </c>
      <c r="AE607" s="6" t="s">
        <v>32</v>
      </c>
      <c r="AF607" s="6" t="b">
        <f t="shared" si="180"/>
        <v>1</v>
      </c>
      <c r="AG607" s="6" t="b">
        <f t="shared" si="179"/>
        <v>1</v>
      </c>
      <c r="AJ607" t="str">
        <f>IF(R607=MIN(P607:R607),"W3","no")</f>
        <v>W3</v>
      </c>
      <c r="AK607" t="str">
        <f>IF(AB607&gt;AB606,"YES","NO")</f>
        <v>YES</v>
      </c>
    </row>
    <row r="608" spans="1:37" hidden="1" x14ac:dyDescent="0.25">
      <c r="A608" s="6">
        <v>607</v>
      </c>
      <c r="B608" s="6">
        <v>3</v>
      </c>
      <c r="C608" s="6">
        <v>4</v>
      </c>
      <c r="D608" s="6">
        <v>1</v>
      </c>
      <c r="E608" s="6">
        <v>1</v>
      </c>
      <c r="F608" s="6">
        <v>0.4</v>
      </c>
      <c r="G608" s="6">
        <v>200</v>
      </c>
      <c r="H608" s="6" t="b">
        <v>0</v>
      </c>
      <c r="K608" s="6">
        <v>0</v>
      </c>
      <c r="L608" s="6">
        <v>2</v>
      </c>
      <c r="M608" s="16" t="s">
        <v>24</v>
      </c>
      <c r="N608" s="6">
        <v>24.901145</v>
      </c>
      <c r="O608" s="6">
        <v>38</v>
      </c>
      <c r="P608" s="5">
        <v>1.0138069575336568</v>
      </c>
      <c r="Q608" s="5">
        <v>1.0066888132606617</v>
      </c>
      <c r="R608" s="5">
        <v>0.97950422920568136</v>
      </c>
      <c r="S608" s="6">
        <v>2</v>
      </c>
      <c r="T608" s="6">
        <v>2</v>
      </c>
      <c r="U608" s="42">
        <v>1.0926392797947668</v>
      </c>
      <c r="V608" s="42">
        <v>1.0507891880740443</v>
      </c>
      <c r="W608" s="48">
        <v>0.91521512954195872</v>
      </c>
      <c r="X608" s="42">
        <v>1.0517189513764957</v>
      </c>
      <c r="Y608" s="42">
        <v>1.0582040799902901</v>
      </c>
      <c r="Z608" s="6">
        <v>1.06589488598126</v>
      </c>
      <c r="AA608" s="3">
        <f t="shared" si="172"/>
        <v>8.8404159802824012E-4</v>
      </c>
      <c r="AB608" s="4">
        <f t="shared" si="172"/>
        <v>7.0070528515764341E-3</v>
      </c>
      <c r="AC608" s="3">
        <f t="shared" si="184"/>
        <v>1.4171845747537715E-2</v>
      </c>
      <c r="AD608" s="4">
        <f t="shared" si="177"/>
        <v>-1.3663847196212386E-2</v>
      </c>
      <c r="AE608" s="6" t="s">
        <v>32</v>
      </c>
      <c r="AF608" s="6" t="b">
        <f t="shared" si="180"/>
        <v>1</v>
      </c>
      <c r="AG608" s="6" t="b">
        <f t="shared" si="179"/>
        <v>1</v>
      </c>
      <c r="AH608" s="61" t="str">
        <f t="shared" ref="AH608" si="187">IF(AA609&gt;AA608,"BA","WLA")</f>
        <v>BA</v>
      </c>
    </row>
    <row r="609" spans="1:37" hidden="1" x14ac:dyDescent="0.25">
      <c r="A609" s="6">
        <v>608</v>
      </c>
      <c r="B609" s="6">
        <v>3</v>
      </c>
      <c r="C609" s="6">
        <v>4</v>
      </c>
      <c r="D609" s="6">
        <v>1</v>
      </c>
      <c r="E609" s="6">
        <v>1</v>
      </c>
      <c r="F609" s="6">
        <v>0.4</v>
      </c>
      <c r="G609" s="6">
        <v>200</v>
      </c>
      <c r="H609" s="6" t="b">
        <v>0</v>
      </c>
      <c r="K609" s="6">
        <v>0</v>
      </c>
      <c r="L609" s="6">
        <v>2</v>
      </c>
      <c r="M609" s="16" t="s">
        <v>25</v>
      </c>
      <c r="N609" s="6">
        <v>1.7914526</v>
      </c>
      <c r="O609" s="6">
        <v>3</v>
      </c>
      <c r="P609" s="5">
        <v>1</v>
      </c>
      <c r="Q609" s="5">
        <v>1</v>
      </c>
      <c r="R609" s="5">
        <v>1</v>
      </c>
      <c r="S609" s="6">
        <v>3</v>
      </c>
      <c r="T609" s="6">
        <v>1</v>
      </c>
      <c r="U609" s="42">
        <v>1.0969657613271737</v>
      </c>
      <c r="V609" s="42">
        <v>1.0303009681558661</v>
      </c>
      <c r="W609" s="48">
        <v>0.91160548054858259</v>
      </c>
      <c r="X609" s="42">
        <v>1.0517189513764957</v>
      </c>
      <c r="Y609" s="42">
        <v>1.0517189513765</v>
      </c>
      <c r="Z609" s="6">
        <v>1.0517189513765</v>
      </c>
      <c r="AA609" s="3">
        <f t="shared" si="172"/>
        <v>2.0364740211819554E-2</v>
      </c>
      <c r="AB609" s="4">
        <f t="shared" si="172"/>
        <v>2.036474021182344E-2</v>
      </c>
      <c r="AC609" s="3">
        <f t="shared" si="184"/>
        <v>2.036474021182344E-2</v>
      </c>
      <c r="AD609" s="4">
        <f t="shared" si="177"/>
        <v>0</v>
      </c>
      <c r="AE609" s="6" t="s">
        <v>32</v>
      </c>
      <c r="AF609" s="6" t="b">
        <f t="shared" si="180"/>
        <v>1</v>
      </c>
      <c r="AG609" s="6" t="b">
        <f t="shared" si="179"/>
        <v>1</v>
      </c>
    </row>
    <row r="610" spans="1:37" hidden="1" x14ac:dyDescent="0.25">
      <c r="A610" s="6">
        <v>609</v>
      </c>
      <c r="B610" s="6">
        <v>3</v>
      </c>
      <c r="C610" s="6">
        <v>4</v>
      </c>
      <c r="D610" s="6">
        <v>1</v>
      </c>
      <c r="E610" s="6">
        <v>1</v>
      </c>
      <c r="F610" s="6">
        <v>0.4</v>
      </c>
      <c r="G610" s="6">
        <v>200</v>
      </c>
      <c r="H610" s="6" t="b">
        <v>0</v>
      </c>
      <c r="K610" s="6">
        <v>0.2</v>
      </c>
      <c r="L610" s="6">
        <v>1</v>
      </c>
      <c r="M610" s="16" t="s">
        <v>23</v>
      </c>
      <c r="N610" s="6">
        <v>66.662575399999994</v>
      </c>
      <c r="O610" s="6">
        <v>108</v>
      </c>
      <c r="P610" s="5">
        <v>1.0636882478291076</v>
      </c>
      <c r="Q610" s="5">
        <v>1.0072998755488722</v>
      </c>
      <c r="R610" s="5">
        <v>0.92901187662202023</v>
      </c>
      <c r="S610" s="6">
        <v>3</v>
      </c>
      <c r="T610" s="6">
        <v>1</v>
      </c>
      <c r="U610" s="42">
        <v>1.0917904946490467</v>
      </c>
      <c r="V610" s="42">
        <v>1.0158380791965758</v>
      </c>
      <c r="W610" s="48">
        <v>0.91592664059733142</v>
      </c>
      <c r="X610" s="42">
        <v>1.0923193714818917</v>
      </c>
      <c r="Y610" s="42">
        <v>1.0947950501343999</v>
      </c>
      <c r="Z610" s="6">
        <v>1.0947950501343999</v>
      </c>
      <c r="AA610" s="3">
        <f t="shared" si="172"/>
        <v>4.8417783905785328E-4</v>
      </c>
      <c r="AB610" s="4">
        <f t="shared" si="172"/>
        <v>2.7443999541141295E-3</v>
      </c>
      <c r="AC610" s="3">
        <f t="shared" si="184"/>
        <v>2.7443999541141295E-3</v>
      </c>
      <c r="AD610" s="4">
        <f t="shared" si="177"/>
        <v>-4.7325415585319885E-2</v>
      </c>
      <c r="AE610" s="6" t="s">
        <v>32</v>
      </c>
      <c r="AF610" s="6" t="b">
        <f t="shared" si="180"/>
        <v>1</v>
      </c>
      <c r="AG610" s="6" t="b">
        <f t="shared" si="179"/>
        <v>1</v>
      </c>
    </row>
    <row r="611" spans="1:37" hidden="1" x14ac:dyDescent="0.25">
      <c r="A611" s="6">
        <v>610</v>
      </c>
      <c r="B611" s="6">
        <v>3</v>
      </c>
      <c r="C611" s="6">
        <v>4</v>
      </c>
      <c r="D611" s="6">
        <v>1</v>
      </c>
      <c r="E611" s="6">
        <v>1</v>
      </c>
      <c r="F611" s="6">
        <v>0.4</v>
      </c>
      <c r="G611" s="6">
        <v>200</v>
      </c>
      <c r="H611" s="6" t="b">
        <v>0</v>
      </c>
      <c r="K611" s="6">
        <v>0.2</v>
      </c>
      <c r="L611" s="6">
        <v>2</v>
      </c>
      <c r="M611" s="16" t="s">
        <v>23</v>
      </c>
      <c r="N611" s="6">
        <v>80.078628600000002</v>
      </c>
      <c r="O611" s="6">
        <v>130</v>
      </c>
      <c r="P611" s="5">
        <v>1.0508216649736495</v>
      </c>
      <c r="Q611" s="5">
        <v>1.0412227814709272</v>
      </c>
      <c r="R611" s="5">
        <v>0.90795555355542346</v>
      </c>
      <c r="S611" s="6">
        <v>3</v>
      </c>
      <c r="T611" s="6">
        <v>1</v>
      </c>
      <c r="U611" s="42">
        <v>1.0923536189872416</v>
      </c>
      <c r="V611" s="42">
        <v>1.0139578040239654</v>
      </c>
      <c r="W611" s="48">
        <v>0.9154544669583593</v>
      </c>
      <c r="X611" s="42">
        <v>1.0517189513764957</v>
      </c>
      <c r="Y611" s="42">
        <v>1.03231142562264</v>
      </c>
      <c r="Z611" s="6">
        <v>1.06589488598126</v>
      </c>
      <c r="AA611" s="3">
        <f t="shared" si="172"/>
        <v>3.5904218805897115E-2</v>
      </c>
      <c r="AB611" s="4">
        <f t="shared" si="172"/>
        <v>1.7779151855850661E-2</v>
      </c>
      <c r="AC611" s="3">
        <f t="shared" si="184"/>
        <v>4.8726269954360024E-2</v>
      </c>
      <c r="AD611" s="4">
        <f t="shared" si="177"/>
        <v>-6.1362964296384402E-2</v>
      </c>
      <c r="AE611" s="6" t="s">
        <v>32</v>
      </c>
      <c r="AF611" s="6" t="b">
        <f t="shared" si="180"/>
        <v>1</v>
      </c>
      <c r="AG611" s="6" t="b">
        <f t="shared" si="179"/>
        <v>1</v>
      </c>
      <c r="AJ611" t="str">
        <f>IF(R611=MIN(P611:R611),"W3","no")</f>
        <v>W3</v>
      </c>
      <c r="AK611" t="str">
        <f>IF(AB611&gt;AB610,"YES","NO")</f>
        <v>YES</v>
      </c>
    </row>
    <row r="612" spans="1:37" hidden="1" x14ac:dyDescent="0.25">
      <c r="A612" s="6">
        <v>611</v>
      </c>
      <c r="B612" s="6">
        <v>3</v>
      </c>
      <c r="C612" s="6">
        <v>4</v>
      </c>
      <c r="D612" s="6">
        <v>1</v>
      </c>
      <c r="E612" s="6">
        <v>1</v>
      </c>
      <c r="F612" s="6">
        <v>0.4</v>
      </c>
      <c r="G612" s="6">
        <v>200</v>
      </c>
      <c r="H612" s="6" t="b">
        <v>0</v>
      </c>
      <c r="K612" s="6">
        <v>0.2</v>
      </c>
      <c r="L612" s="6">
        <v>2</v>
      </c>
      <c r="M612" s="16" t="s">
        <v>24</v>
      </c>
      <c r="N612" s="6">
        <v>25.274299500000001</v>
      </c>
      <c r="O612" s="6">
        <v>38</v>
      </c>
      <c r="P612" s="5">
        <v>1.0138069575336568</v>
      </c>
      <c r="Q612" s="5">
        <v>1.0066888132606617</v>
      </c>
      <c r="R612" s="5">
        <v>0.97950422920568136</v>
      </c>
      <c r="S612" s="6">
        <v>2</v>
      </c>
      <c r="T612" s="6">
        <v>2</v>
      </c>
      <c r="U612" s="42">
        <v>1.0926392797947668</v>
      </c>
      <c r="V612" s="42">
        <v>1.0507891880740443</v>
      </c>
      <c r="W612" s="48">
        <v>0.91521512954195872</v>
      </c>
      <c r="X612" s="42">
        <v>1.0517189513764957</v>
      </c>
      <c r="Y612" s="42">
        <v>1.0582040799902901</v>
      </c>
      <c r="Z612" s="6">
        <v>1.06589488598126</v>
      </c>
      <c r="AA612" s="3">
        <f t="shared" si="172"/>
        <v>8.8404159802824012E-4</v>
      </c>
      <c r="AB612" s="4">
        <f t="shared" si="172"/>
        <v>7.0070528515764341E-3</v>
      </c>
      <c r="AC612" s="3">
        <f t="shared" si="184"/>
        <v>1.4171845747537715E-2</v>
      </c>
      <c r="AD612" s="4">
        <f t="shared" si="177"/>
        <v>-1.3663847196212386E-2</v>
      </c>
      <c r="AE612" s="6" t="s">
        <v>32</v>
      </c>
      <c r="AF612" s="6" t="b">
        <f t="shared" si="180"/>
        <v>1</v>
      </c>
      <c r="AG612" s="6" t="b">
        <f t="shared" si="179"/>
        <v>1</v>
      </c>
      <c r="AH612" s="61" t="str">
        <f t="shared" ref="AH612" si="188">IF(AA613&gt;AA612,"BA","WLA")</f>
        <v>BA</v>
      </c>
    </row>
    <row r="613" spans="1:37" hidden="1" x14ac:dyDescent="0.25">
      <c r="A613" s="6">
        <v>612</v>
      </c>
      <c r="B613" s="6">
        <v>3</v>
      </c>
      <c r="C613" s="6">
        <v>4</v>
      </c>
      <c r="D613" s="6">
        <v>1</v>
      </c>
      <c r="E613" s="6">
        <v>1</v>
      </c>
      <c r="F613" s="6">
        <v>0.4</v>
      </c>
      <c r="G613" s="6">
        <v>200</v>
      </c>
      <c r="H613" s="6" t="b">
        <v>0</v>
      </c>
      <c r="K613" s="6">
        <v>0.2</v>
      </c>
      <c r="L613" s="6">
        <v>2</v>
      </c>
      <c r="M613" s="16" t="s">
        <v>25</v>
      </c>
      <c r="N613" s="6">
        <v>1.8329553999999999</v>
      </c>
      <c r="O613" s="6">
        <v>3</v>
      </c>
      <c r="P613" s="5">
        <v>1</v>
      </c>
      <c r="Q613" s="5">
        <v>1</v>
      </c>
      <c r="R613" s="5">
        <v>1</v>
      </c>
      <c r="S613" s="6">
        <v>3</v>
      </c>
      <c r="T613" s="6">
        <v>1</v>
      </c>
      <c r="U613" s="42">
        <v>1.0969657613271737</v>
      </c>
      <c r="V613" s="42">
        <v>1.0303009681558661</v>
      </c>
      <c r="W613" s="48">
        <v>0.91160548054858259</v>
      </c>
      <c r="X613" s="42">
        <v>1.0517189513764957</v>
      </c>
      <c r="Y613" s="42">
        <v>1.0517189513765</v>
      </c>
      <c r="Z613" s="6">
        <v>1.0517189513765</v>
      </c>
      <c r="AA613" s="3">
        <f t="shared" si="172"/>
        <v>2.0364740211819554E-2</v>
      </c>
      <c r="AB613" s="4">
        <f t="shared" si="172"/>
        <v>2.036474021182344E-2</v>
      </c>
      <c r="AC613" s="3">
        <f t="shared" si="184"/>
        <v>2.036474021182344E-2</v>
      </c>
      <c r="AD613" s="4">
        <f t="shared" si="177"/>
        <v>0</v>
      </c>
      <c r="AE613" s="6" t="s">
        <v>32</v>
      </c>
      <c r="AF613" s="6" t="b">
        <f t="shared" si="180"/>
        <v>1</v>
      </c>
      <c r="AG613" s="6" t="b">
        <f t="shared" si="179"/>
        <v>1</v>
      </c>
    </row>
    <row r="614" spans="1:37" hidden="1" x14ac:dyDescent="0.25">
      <c r="A614" s="6">
        <v>613</v>
      </c>
      <c r="B614" s="6">
        <v>3</v>
      </c>
      <c r="C614" s="6">
        <v>4</v>
      </c>
      <c r="D614" s="6">
        <v>1</v>
      </c>
      <c r="E614" s="6">
        <v>1</v>
      </c>
      <c r="F614" s="6">
        <v>0.4</v>
      </c>
      <c r="G614" s="6">
        <v>200</v>
      </c>
      <c r="H614" s="6" t="b">
        <v>0</v>
      </c>
      <c r="K614" s="6">
        <v>-0.2</v>
      </c>
      <c r="L614" s="6">
        <v>1</v>
      </c>
      <c r="M614" s="16" t="s">
        <v>23</v>
      </c>
      <c r="N614" s="6">
        <v>66.049706</v>
      </c>
      <c r="O614" s="6">
        <v>108</v>
      </c>
      <c r="P614" s="5">
        <v>1.0636882478291076</v>
      </c>
      <c r="Q614" s="5">
        <v>1.0072998755488722</v>
      </c>
      <c r="R614" s="5">
        <v>0.92901187662202023</v>
      </c>
      <c r="S614" s="6">
        <v>3</v>
      </c>
      <c r="T614" s="6">
        <v>1</v>
      </c>
      <c r="U614" s="42">
        <v>1.0917904946490467</v>
      </c>
      <c r="V614" s="42">
        <v>1.0158380791965758</v>
      </c>
      <c r="W614" s="48">
        <v>0.91592664059733142</v>
      </c>
      <c r="X614" s="42">
        <v>1.0923193714818917</v>
      </c>
      <c r="Y614" s="42">
        <v>1.0947950501343999</v>
      </c>
      <c r="Z614" s="6">
        <v>1.0947950501343999</v>
      </c>
      <c r="AA614" s="3">
        <f t="shared" si="172"/>
        <v>4.8417783905785328E-4</v>
      </c>
      <c r="AB614" s="4">
        <f t="shared" si="172"/>
        <v>2.7443999541141295E-3</v>
      </c>
      <c r="AC614" s="3">
        <f t="shared" si="184"/>
        <v>2.7443999541141295E-3</v>
      </c>
      <c r="AD614" s="4">
        <f t="shared" si="177"/>
        <v>-4.7325415585319885E-2</v>
      </c>
      <c r="AE614" s="6" t="s">
        <v>32</v>
      </c>
      <c r="AF614" s="6" t="b">
        <f t="shared" si="180"/>
        <v>1</v>
      </c>
      <c r="AG614" s="6" t="b">
        <f t="shared" si="179"/>
        <v>1</v>
      </c>
    </row>
    <row r="615" spans="1:37" hidden="1" x14ac:dyDescent="0.25">
      <c r="A615" s="6">
        <v>614</v>
      </c>
      <c r="B615" s="6">
        <v>3</v>
      </c>
      <c r="C615" s="6">
        <v>4</v>
      </c>
      <c r="D615" s="6">
        <v>1</v>
      </c>
      <c r="E615" s="6">
        <v>1</v>
      </c>
      <c r="F615" s="6">
        <v>0.4</v>
      </c>
      <c r="G615" s="6">
        <v>200</v>
      </c>
      <c r="H615" s="6" t="b">
        <v>0</v>
      </c>
      <c r="K615" s="6">
        <v>-0.2</v>
      </c>
      <c r="L615" s="6">
        <v>2</v>
      </c>
      <c r="M615" s="16" t="s">
        <v>23</v>
      </c>
      <c r="N615" s="6">
        <v>80.038573400000004</v>
      </c>
      <c r="O615" s="6">
        <v>130</v>
      </c>
      <c r="P615" s="5">
        <v>1.0508216649736495</v>
      </c>
      <c r="Q615" s="5">
        <v>1.0412227814709272</v>
      </c>
      <c r="R615" s="5">
        <v>0.90795555355542346</v>
      </c>
      <c r="S615" s="6">
        <v>3</v>
      </c>
      <c r="T615" s="6">
        <v>1</v>
      </c>
      <c r="U615" s="42">
        <v>1.0923536189872416</v>
      </c>
      <c r="V615" s="42">
        <v>1.0139578040239654</v>
      </c>
      <c r="W615" s="48">
        <v>0.9154544669583593</v>
      </c>
      <c r="X615" s="42">
        <v>1.0517189513764957</v>
      </c>
      <c r="Y615" s="42">
        <v>1.03231142562264</v>
      </c>
      <c r="Z615" s="6">
        <v>1.06589488598126</v>
      </c>
      <c r="AA615" s="3">
        <f t="shared" si="172"/>
        <v>3.5904218805897115E-2</v>
      </c>
      <c r="AB615" s="4">
        <f t="shared" si="172"/>
        <v>1.7779151855850661E-2</v>
      </c>
      <c r="AC615" s="3">
        <f t="shared" si="184"/>
        <v>4.8726269954360024E-2</v>
      </c>
      <c r="AD615" s="4">
        <f t="shared" si="177"/>
        <v>-6.1362964296384402E-2</v>
      </c>
      <c r="AE615" s="6" t="s">
        <v>32</v>
      </c>
      <c r="AF615" s="6" t="b">
        <f t="shared" si="180"/>
        <v>1</v>
      </c>
      <c r="AG615" s="6" t="b">
        <f t="shared" si="179"/>
        <v>1</v>
      </c>
      <c r="AJ615" t="str">
        <f>IF(R615=MIN(P615:R615),"W3","no")</f>
        <v>W3</v>
      </c>
      <c r="AK615" t="str">
        <f>IF(AB615&gt;AB614,"YES","NO")</f>
        <v>YES</v>
      </c>
    </row>
    <row r="616" spans="1:37" hidden="1" x14ac:dyDescent="0.25">
      <c r="A616" s="6">
        <v>615</v>
      </c>
      <c r="B616" s="6">
        <v>3</v>
      </c>
      <c r="C616" s="6">
        <v>4</v>
      </c>
      <c r="D616" s="6">
        <v>1</v>
      </c>
      <c r="E616" s="6">
        <v>1</v>
      </c>
      <c r="F616" s="6">
        <v>0.4</v>
      </c>
      <c r="G616" s="6">
        <v>200</v>
      </c>
      <c r="H616" s="6" t="b">
        <v>0</v>
      </c>
      <c r="K616" s="6">
        <v>-0.2</v>
      </c>
      <c r="L616" s="6">
        <v>2</v>
      </c>
      <c r="M616" s="16" t="s">
        <v>24</v>
      </c>
      <c r="N616" s="6">
        <v>24.328339400000001</v>
      </c>
      <c r="O616" s="6">
        <v>38</v>
      </c>
      <c r="P616" s="5">
        <v>1.0138069575336568</v>
      </c>
      <c r="Q616" s="5">
        <v>1.0066888132606617</v>
      </c>
      <c r="R616" s="5">
        <v>0.97950422920568136</v>
      </c>
      <c r="S616" s="6">
        <v>2</v>
      </c>
      <c r="T616" s="6">
        <v>2</v>
      </c>
      <c r="U616" s="42">
        <v>1.0926392797947668</v>
      </c>
      <c r="V616" s="42">
        <v>1.0507891880740443</v>
      </c>
      <c r="W616" s="48">
        <v>0.91521512954195872</v>
      </c>
      <c r="X616" s="42">
        <v>1.0517189513764957</v>
      </c>
      <c r="Y616" s="42">
        <v>1.0582040799902901</v>
      </c>
      <c r="Z616" s="6">
        <v>1.06589488598126</v>
      </c>
      <c r="AA616" s="3">
        <f t="shared" si="172"/>
        <v>8.8404159802824012E-4</v>
      </c>
      <c r="AB616" s="4">
        <f t="shared" si="172"/>
        <v>7.0070528515764341E-3</v>
      </c>
      <c r="AC616" s="3">
        <f t="shared" si="184"/>
        <v>1.4171845747537715E-2</v>
      </c>
      <c r="AD616" s="4">
        <f t="shared" si="177"/>
        <v>-1.3663847196212386E-2</v>
      </c>
      <c r="AE616" s="6" t="s">
        <v>32</v>
      </c>
      <c r="AF616" s="6" t="b">
        <f t="shared" si="180"/>
        <v>1</v>
      </c>
      <c r="AG616" s="6" t="b">
        <f t="shared" si="179"/>
        <v>1</v>
      </c>
      <c r="AH616" s="61" t="str">
        <f t="shared" ref="AH616" si="189">IF(AA617&gt;AA616,"BA","WLA")</f>
        <v>BA</v>
      </c>
    </row>
    <row r="617" spans="1:37" hidden="1" x14ac:dyDescent="0.25">
      <c r="A617" s="6">
        <v>616</v>
      </c>
      <c r="B617" s="6">
        <v>3</v>
      </c>
      <c r="C617" s="6">
        <v>4</v>
      </c>
      <c r="D617" s="6">
        <v>1</v>
      </c>
      <c r="E617" s="6">
        <v>1</v>
      </c>
      <c r="F617" s="6">
        <v>0.4</v>
      </c>
      <c r="G617" s="6">
        <v>200</v>
      </c>
      <c r="H617" s="6" t="b">
        <v>0</v>
      </c>
      <c r="K617" s="6">
        <v>-0.2</v>
      </c>
      <c r="L617" s="6">
        <v>2</v>
      </c>
      <c r="M617" s="16" t="s">
        <v>25</v>
      </c>
      <c r="N617" s="6">
        <v>1.8926231</v>
      </c>
      <c r="O617" s="6">
        <v>3</v>
      </c>
      <c r="P617" s="5">
        <v>1</v>
      </c>
      <c r="Q617" s="5">
        <v>1</v>
      </c>
      <c r="R617" s="5">
        <v>1</v>
      </c>
      <c r="S617" s="6">
        <v>3</v>
      </c>
      <c r="T617" s="6">
        <v>1</v>
      </c>
      <c r="U617" s="42">
        <v>1.0969657613271737</v>
      </c>
      <c r="V617" s="42">
        <v>1.0303009681558661</v>
      </c>
      <c r="W617" s="48">
        <v>0.91160548054858259</v>
      </c>
      <c r="X617" s="42">
        <v>1.0517189513764957</v>
      </c>
      <c r="Y617" s="42">
        <v>1.0517189513765</v>
      </c>
      <c r="Z617" s="6">
        <v>1.0517189513765</v>
      </c>
      <c r="AA617" s="3">
        <f t="shared" si="172"/>
        <v>2.0364740211819554E-2</v>
      </c>
      <c r="AB617" s="4">
        <f t="shared" si="172"/>
        <v>2.036474021182344E-2</v>
      </c>
      <c r="AC617" s="3">
        <f t="shared" si="184"/>
        <v>2.036474021182344E-2</v>
      </c>
      <c r="AD617" s="4">
        <f t="shared" si="177"/>
        <v>0</v>
      </c>
      <c r="AE617" s="6" t="s">
        <v>32</v>
      </c>
      <c r="AF617" s="6" t="b">
        <f t="shared" si="180"/>
        <v>1</v>
      </c>
      <c r="AG617" s="6" t="b">
        <f t="shared" si="179"/>
        <v>1</v>
      </c>
    </row>
    <row r="618" spans="1:37" hidden="1" x14ac:dyDescent="0.25">
      <c r="A618" s="6">
        <v>617</v>
      </c>
      <c r="B618" s="6">
        <v>3</v>
      </c>
      <c r="C618" s="6">
        <v>4</v>
      </c>
      <c r="D618" s="6">
        <v>1</v>
      </c>
      <c r="E618" s="6">
        <v>1</v>
      </c>
      <c r="F618" s="6">
        <v>0.4</v>
      </c>
      <c r="G618" s="6">
        <v>0</v>
      </c>
      <c r="H618" s="6" t="b">
        <v>0</v>
      </c>
      <c r="K618" s="6">
        <v>0</v>
      </c>
      <c r="L618" s="6">
        <v>1</v>
      </c>
      <c r="M618" s="16" t="s">
        <v>23</v>
      </c>
      <c r="N618" s="6">
        <v>73.515972300000001</v>
      </c>
      <c r="O618" s="44">
        <v>120</v>
      </c>
      <c r="P618" s="5">
        <v>1.0359996476311273</v>
      </c>
      <c r="Q618" s="5">
        <v>0.92971940105111972</v>
      </c>
      <c r="R618" s="5">
        <v>1.0342809513177527</v>
      </c>
      <c r="S618" s="6">
        <v>2</v>
      </c>
      <c r="T618" s="6">
        <v>2</v>
      </c>
      <c r="U618" s="42">
        <v>1.0833630921585926</v>
      </c>
      <c r="V618" s="42">
        <v>1.0469157846532477</v>
      </c>
      <c r="W618" s="48">
        <v>0.92305156714126901</v>
      </c>
      <c r="X618" s="42">
        <v>1.0861421128239706</v>
      </c>
      <c r="Y618" s="42">
        <v>1.0835434278167999</v>
      </c>
      <c r="Z618" s="6">
        <v>1.0835434278167999</v>
      </c>
      <c r="AA618" s="3">
        <f t="shared" si="172"/>
        <v>2.5586160711074113E-3</v>
      </c>
      <c r="AB618" s="4">
        <f t="shared" si="172"/>
        <v>1.6643140789529554E-4</v>
      </c>
      <c r="AC618" s="3">
        <f t="shared" si="184"/>
        <v>1.6643140789529554E-4</v>
      </c>
      <c r="AD618" s="4">
        <f>IF(OR(Q618&gt;P618,Q618&gt;R618),-(ABS(P618-1)+ABS(Q618-1)+ABS(R618-1))/B618,(ABS(P618-1)+ABS(Q618-1)+ABS(R618-1))/B618)</f>
        <v>4.6853732632586742E-2</v>
      </c>
      <c r="AE618" s="6" t="s">
        <v>32</v>
      </c>
      <c r="AF618" s="6" t="b">
        <f t="shared" si="180"/>
        <v>1</v>
      </c>
      <c r="AG618" s="6" t="b">
        <f t="shared" si="179"/>
        <v>1</v>
      </c>
    </row>
    <row r="619" spans="1:37" hidden="1" x14ac:dyDescent="0.25">
      <c r="A619" s="6">
        <v>618</v>
      </c>
      <c r="B619" s="6">
        <v>3</v>
      </c>
      <c r="C619" s="6">
        <v>4</v>
      </c>
      <c r="D619" s="6">
        <v>1</v>
      </c>
      <c r="E619" s="6">
        <v>1</v>
      </c>
      <c r="F619" s="6">
        <v>0.4</v>
      </c>
      <c r="G619" s="6">
        <v>0</v>
      </c>
      <c r="H619" s="6" t="b">
        <v>0</v>
      </c>
      <c r="K619" s="6">
        <v>0</v>
      </c>
      <c r="L619" s="6">
        <v>2</v>
      </c>
      <c r="M619" s="16" t="s">
        <v>23</v>
      </c>
      <c r="N619" s="6">
        <v>86.4004561</v>
      </c>
      <c r="O619" s="6">
        <v>141</v>
      </c>
      <c r="P619" s="5">
        <v>1.036462032268072</v>
      </c>
      <c r="Q619" s="5">
        <v>0.96001496645101791</v>
      </c>
      <c r="R619" s="5">
        <v>1.0035230012809102</v>
      </c>
      <c r="S619" s="6">
        <v>2</v>
      </c>
      <c r="T619" s="6">
        <v>2</v>
      </c>
      <c r="U619" s="42">
        <v>1.084155573221073</v>
      </c>
      <c r="V619" s="42">
        <v>1.0444959478724476</v>
      </c>
      <c r="W619" s="48">
        <v>0.92237684765937866</v>
      </c>
      <c r="X619" s="42">
        <v>1.047930347629503</v>
      </c>
      <c r="Y619" s="42">
        <v>1.0638964977278</v>
      </c>
      <c r="Z619" s="6">
        <v>1.0494626169693499</v>
      </c>
      <c r="AA619" s="3">
        <f t="shared" si="172"/>
        <v>3.2773168224626836E-3</v>
      </c>
      <c r="AB619" s="4">
        <f t="shared" si="172"/>
        <v>1.8235373362716079E-2</v>
      </c>
      <c r="AC619" s="3">
        <f t="shared" si="184"/>
        <v>4.7325831493123527E-3</v>
      </c>
      <c r="AD619" s="4">
        <f t="shared" si="177"/>
        <v>2.6656689032654762E-2</v>
      </c>
      <c r="AE619" s="6" t="s">
        <v>32</v>
      </c>
      <c r="AF619" s="6" t="b">
        <f t="shared" si="180"/>
        <v>1</v>
      </c>
      <c r="AG619" s="6" t="b">
        <f t="shared" si="179"/>
        <v>1</v>
      </c>
      <c r="AJ619" t="str">
        <f>IF(R619=MIN(P619:R619),"W3","no")</f>
        <v>no</v>
      </c>
      <c r="AK619" t="str">
        <f>IF(AB619&gt;AB618,"YES","NO")</f>
        <v>YES</v>
      </c>
    </row>
    <row r="620" spans="1:37" hidden="1" x14ac:dyDescent="0.25">
      <c r="A620" s="6">
        <v>619</v>
      </c>
      <c r="B620" s="6">
        <v>3</v>
      </c>
      <c r="C620" s="6">
        <v>4</v>
      </c>
      <c r="D620" s="6">
        <v>1</v>
      </c>
      <c r="E620" s="6">
        <v>1</v>
      </c>
      <c r="F620" s="6">
        <v>0.4</v>
      </c>
      <c r="G620" s="6">
        <v>0</v>
      </c>
      <c r="H620" s="6" t="b">
        <v>0</v>
      </c>
      <c r="K620" s="6">
        <v>0</v>
      </c>
      <c r="L620" s="6">
        <v>2</v>
      </c>
      <c r="M620" s="16" t="s">
        <v>24</v>
      </c>
      <c r="N620" s="6">
        <v>32.757206799999999</v>
      </c>
      <c r="O620" s="6">
        <v>49</v>
      </c>
      <c r="P620" s="5">
        <v>1.036462032268072</v>
      </c>
      <c r="Q620" s="5">
        <v>0.96001496645101791</v>
      </c>
      <c r="R620" s="5">
        <v>1.0035230012809102</v>
      </c>
      <c r="S620" s="6">
        <v>2</v>
      </c>
      <c r="T620" s="6">
        <v>2</v>
      </c>
      <c r="U620" s="42">
        <v>1.084155573221073</v>
      </c>
      <c r="V620" s="42">
        <v>1.0444959478724476</v>
      </c>
      <c r="W620" s="48">
        <v>0.92237684765937866</v>
      </c>
      <c r="X620" s="42">
        <v>1.047930347629503</v>
      </c>
      <c r="Y620" s="42">
        <v>1.04598031032593</v>
      </c>
      <c r="Z620" s="6">
        <v>1.0494626169693499</v>
      </c>
      <c r="AA620" s="3">
        <f t="shared" si="172"/>
        <v>3.2773168224626836E-3</v>
      </c>
      <c r="AB620" s="4">
        <f t="shared" si="172"/>
        <v>1.4191112765974401E-3</v>
      </c>
      <c r="AC620" s="3">
        <f t="shared" si="184"/>
        <v>4.7325831493123527E-3</v>
      </c>
      <c r="AD620" s="4">
        <f t="shared" si="177"/>
        <v>2.6656689032654762E-2</v>
      </c>
      <c r="AE620" s="6" t="s">
        <v>32</v>
      </c>
      <c r="AF620" s="6" t="b">
        <f t="shared" si="180"/>
        <v>1</v>
      </c>
      <c r="AG620" s="6" t="b">
        <f t="shared" si="179"/>
        <v>1</v>
      </c>
      <c r="AH620" s="61" t="str">
        <f t="shared" ref="AH620" si="190">IF(AA621&gt;AA620,"BA","WLA")</f>
        <v>WLA</v>
      </c>
    </row>
    <row r="621" spans="1:37" hidden="1" x14ac:dyDescent="0.25">
      <c r="A621" s="6">
        <v>620</v>
      </c>
      <c r="B621" s="6">
        <v>3</v>
      </c>
      <c r="C621" s="6">
        <v>4</v>
      </c>
      <c r="D621" s="6">
        <v>1</v>
      </c>
      <c r="E621" s="6">
        <v>1</v>
      </c>
      <c r="F621" s="6">
        <v>0.4</v>
      </c>
      <c r="G621" s="6">
        <v>0</v>
      </c>
      <c r="H621" s="6" t="b">
        <v>0</v>
      </c>
      <c r="K621" s="6">
        <v>0</v>
      </c>
      <c r="L621" s="6">
        <v>2</v>
      </c>
      <c r="M621" s="16" t="s">
        <v>25</v>
      </c>
      <c r="N621" s="6">
        <v>1.8735997</v>
      </c>
      <c r="O621" s="6">
        <v>3</v>
      </c>
      <c r="P621" s="5">
        <v>1</v>
      </c>
      <c r="Q621" s="5">
        <v>1</v>
      </c>
      <c r="R621" s="5">
        <v>1</v>
      </c>
      <c r="S621" s="6">
        <v>2</v>
      </c>
      <c r="T621" s="6">
        <v>2</v>
      </c>
      <c r="U621" s="42">
        <v>1.0861421128239706</v>
      </c>
      <c r="V621" s="42">
        <v>1.047930347629503</v>
      </c>
      <c r="W621" s="48">
        <v>0.92068983256712056</v>
      </c>
      <c r="X621" s="42">
        <v>1.047930347629503</v>
      </c>
      <c r="Y621" s="42">
        <v>1.0479303476295001</v>
      </c>
      <c r="Z621" s="6">
        <v>1.0479303476295001</v>
      </c>
      <c r="AA621" s="3">
        <f t="shared" si="172"/>
        <v>0</v>
      </c>
      <c r="AB621" s="4">
        <f t="shared" si="172"/>
        <v>-2.6645352591003757E-15</v>
      </c>
      <c r="AC621" s="3">
        <f t="shared" si="184"/>
        <v>-2.6645352591003757E-15</v>
      </c>
      <c r="AD621" s="4">
        <f t="shared" si="177"/>
        <v>0</v>
      </c>
      <c r="AE621" s="6" t="s">
        <v>32</v>
      </c>
      <c r="AF621" s="6" t="b">
        <f t="shared" si="180"/>
        <v>1</v>
      </c>
      <c r="AG621" s="6" t="b">
        <f t="shared" si="179"/>
        <v>1</v>
      </c>
    </row>
    <row r="622" spans="1:37" hidden="1" x14ac:dyDescent="0.25">
      <c r="A622" s="6">
        <v>621</v>
      </c>
      <c r="B622" s="6">
        <v>3</v>
      </c>
      <c r="C622" s="6">
        <v>4</v>
      </c>
      <c r="D622" s="6">
        <v>1</v>
      </c>
      <c r="E622" s="6">
        <v>1</v>
      </c>
      <c r="F622" s="6">
        <v>0.4</v>
      </c>
      <c r="G622" s="6">
        <v>0</v>
      </c>
      <c r="H622" s="6" t="b">
        <v>0</v>
      </c>
      <c r="K622" s="6">
        <v>0.2</v>
      </c>
      <c r="L622" s="6">
        <v>1</v>
      </c>
      <c r="M622" s="16" t="s">
        <v>23</v>
      </c>
      <c r="N622" s="6">
        <v>74.0450345</v>
      </c>
      <c r="O622" s="6">
        <v>120</v>
      </c>
      <c r="P622" s="5">
        <v>1.0359996476311273</v>
      </c>
      <c r="Q622" s="5">
        <v>0.92971940105111972</v>
      </c>
      <c r="R622" s="5">
        <v>1.0342809513177527</v>
      </c>
      <c r="S622" s="6">
        <v>2</v>
      </c>
      <c r="T622" s="6">
        <v>2</v>
      </c>
      <c r="U622" s="42">
        <v>1.0833630921585926</v>
      </c>
      <c r="V622" s="42">
        <v>1.0469157846532477</v>
      </c>
      <c r="W622" s="48">
        <v>0.92305156714126901</v>
      </c>
      <c r="X622" s="42">
        <v>1.0861421128239706</v>
      </c>
      <c r="Y622" s="42">
        <v>1.0835434278167999</v>
      </c>
      <c r="Z622" s="6">
        <v>1.0835434278167999</v>
      </c>
      <c r="AA622" s="3">
        <f t="shared" si="172"/>
        <v>2.5586160711074113E-3</v>
      </c>
      <c r="AB622" s="4">
        <f t="shared" si="172"/>
        <v>1.6643140789529554E-4</v>
      </c>
      <c r="AC622" s="3">
        <f t="shared" si="184"/>
        <v>1.6643140789529554E-4</v>
      </c>
      <c r="AD622" s="4">
        <f t="shared" si="177"/>
        <v>4.6853732632586742E-2</v>
      </c>
      <c r="AE622" s="6" t="s">
        <v>32</v>
      </c>
      <c r="AF622" s="6" t="b">
        <f t="shared" si="180"/>
        <v>1</v>
      </c>
      <c r="AG622" s="6" t="b">
        <f t="shared" si="179"/>
        <v>1</v>
      </c>
    </row>
    <row r="623" spans="1:37" hidden="1" x14ac:dyDescent="0.25">
      <c r="A623" s="6">
        <v>622</v>
      </c>
      <c r="B623" s="6">
        <v>3</v>
      </c>
      <c r="C623" s="6">
        <v>4</v>
      </c>
      <c r="D623" s="6">
        <v>1</v>
      </c>
      <c r="E623" s="6">
        <v>1</v>
      </c>
      <c r="F623" s="6">
        <v>0.4</v>
      </c>
      <c r="G623" s="6">
        <v>0</v>
      </c>
      <c r="H623" s="6" t="b">
        <v>0</v>
      </c>
      <c r="K623" s="6">
        <v>0.2</v>
      </c>
      <c r="L623" s="6">
        <v>2</v>
      </c>
      <c r="M623" s="16" t="s">
        <v>23</v>
      </c>
      <c r="N623" s="6">
        <v>86.997192699999999</v>
      </c>
      <c r="O623" s="6">
        <v>141</v>
      </c>
      <c r="P623" s="5">
        <v>1.036462032268072</v>
      </c>
      <c r="Q623" s="5">
        <v>0.96001496645101791</v>
      </c>
      <c r="R623" s="5">
        <v>1.0035230012809102</v>
      </c>
      <c r="S623" s="6">
        <v>2</v>
      </c>
      <c r="T623" s="6">
        <v>2</v>
      </c>
      <c r="U623" s="42">
        <v>1.084155573221073</v>
      </c>
      <c r="V623" s="42">
        <v>1.0444959478724476</v>
      </c>
      <c r="W623" s="48">
        <v>0.92237684765937866</v>
      </c>
      <c r="X623" s="42">
        <v>1.047930347629503</v>
      </c>
      <c r="Y623" s="42">
        <v>1.0638964977278</v>
      </c>
      <c r="Z623" s="6">
        <v>1.0494626169693499</v>
      </c>
      <c r="AA623" s="3">
        <f t="shared" si="172"/>
        <v>3.2773168224626836E-3</v>
      </c>
      <c r="AB623" s="4">
        <f t="shared" si="172"/>
        <v>1.8235373362716079E-2</v>
      </c>
      <c r="AC623" s="3">
        <f t="shared" si="184"/>
        <v>4.7325831493123527E-3</v>
      </c>
      <c r="AD623" s="4">
        <f t="shared" si="177"/>
        <v>2.6656689032654762E-2</v>
      </c>
      <c r="AE623" s="6" t="s">
        <v>32</v>
      </c>
      <c r="AF623" s="6" t="b">
        <f t="shared" si="180"/>
        <v>1</v>
      </c>
      <c r="AG623" s="6" t="b">
        <f t="shared" si="179"/>
        <v>1</v>
      </c>
      <c r="AJ623" t="str">
        <f>IF(R623=MIN(P623:R623),"W3","no")</f>
        <v>no</v>
      </c>
      <c r="AK623" t="str">
        <f>IF(AB623&gt;AB622,"YES","NO")</f>
        <v>YES</v>
      </c>
    </row>
    <row r="624" spans="1:37" hidden="1" x14ac:dyDescent="0.25">
      <c r="A624" s="6">
        <v>623</v>
      </c>
      <c r="B624" s="6">
        <v>3</v>
      </c>
      <c r="C624" s="6">
        <v>4</v>
      </c>
      <c r="D624" s="6">
        <v>1</v>
      </c>
      <c r="E624" s="6">
        <v>1</v>
      </c>
      <c r="F624" s="6">
        <v>0.4</v>
      </c>
      <c r="G624" s="6">
        <v>0</v>
      </c>
      <c r="H624" s="6" t="b">
        <v>0</v>
      </c>
      <c r="K624" s="6">
        <v>0.2</v>
      </c>
      <c r="L624" s="6">
        <v>2</v>
      </c>
      <c r="M624" s="16" t="s">
        <v>24</v>
      </c>
      <c r="N624" s="6">
        <v>31.870310700000001</v>
      </c>
      <c r="O624" s="6">
        <v>49</v>
      </c>
      <c r="P624" s="5">
        <v>1.036462032268072</v>
      </c>
      <c r="Q624" s="5">
        <v>0.96001496645101791</v>
      </c>
      <c r="R624" s="5">
        <v>1.0035230012809102</v>
      </c>
      <c r="S624" s="6">
        <v>2</v>
      </c>
      <c r="T624" s="6">
        <v>2</v>
      </c>
      <c r="U624" s="42">
        <v>1.084155573221073</v>
      </c>
      <c r="V624" s="42">
        <v>1.0444959478724476</v>
      </c>
      <c r="W624" s="48">
        <v>0.92237684765937866</v>
      </c>
      <c r="X624" s="42">
        <v>1.047930347629503</v>
      </c>
      <c r="Y624" s="42">
        <v>1.04598031032593</v>
      </c>
      <c r="Z624" s="6">
        <v>1.0494626169693499</v>
      </c>
      <c r="AA624" s="3">
        <f t="shared" si="172"/>
        <v>3.2773168224626836E-3</v>
      </c>
      <c r="AB624" s="4">
        <f t="shared" si="172"/>
        <v>1.4191112765974401E-3</v>
      </c>
      <c r="AC624" s="3">
        <f t="shared" si="184"/>
        <v>4.7325831493123527E-3</v>
      </c>
      <c r="AD624" s="4">
        <f t="shared" si="177"/>
        <v>2.6656689032654762E-2</v>
      </c>
      <c r="AE624" s="6" t="s">
        <v>32</v>
      </c>
      <c r="AF624" s="6" t="b">
        <f t="shared" si="180"/>
        <v>1</v>
      </c>
      <c r="AG624" s="6" t="b">
        <f t="shared" si="179"/>
        <v>1</v>
      </c>
      <c r="AH624" s="61" t="str">
        <f t="shared" ref="AH624" si="191">IF(AA625&gt;AA624,"BA","WLA")</f>
        <v>WLA</v>
      </c>
    </row>
    <row r="625" spans="1:37" hidden="1" x14ac:dyDescent="0.25">
      <c r="A625" s="6">
        <v>624</v>
      </c>
      <c r="B625" s="6">
        <v>3</v>
      </c>
      <c r="C625" s="6">
        <v>4</v>
      </c>
      <c r="D625" s="6">
        <v>1</v>
      </c>
      <c r="E625" s="6">
        <v>1</v>
      </c>
      <c r="F625" s="6">
        <v>0.4</v>
      </c>
      <c r="G625" s="6">
        <v>0</v>
      </c>
      <c r="H625" s="6" t="b">
        <v>0</v>
      </c>
      <c r="K625" s="6">
        <v>0.2</v>
      </c>
      <c r="L625" s="6">
        <v>2</v>
      </c>
      <c r="M625" s="16" t="s">
        <v>25</v>
      </c>
      <c r="N625" s="6">
        <v>1.7611254999999999</v>
      </c>
      <c r="O625" s="6">
        <v>3</v>
      </c>
      <c r="P625" s="5">
        <v>1</v>
      </c>
      <c r="Q625" s="5">
        <v>1</v>
      </c>
      <c r="R625" s="5">
        <v>1</v>
      </c>
      <c r="S625" s="6">
        <v>2</v>
      </c>
      <c r="T625" s="6">
        <v>2</v>
      </c>
      <c r="U625" s="42">
        <v>1.0861421128239706</v>
      </c>
      <c r="V625" s="42">
        <v>1.047930347629503</v>
      </c>
      <c r="W625" s="48">
        <v>0.92068983256712056</v>
      </c>
      <c r="X625" s="42">
        <v>1.047930347629503</v>
      </c>
      <c r="Y625" s="42">
        <v>1.0479303476295001</v>
      </c>
      <c r="Z625" s="6">
        <v>1.0479303476295001</v>
      </c>
      <c r="AA625" s="3">
        <f t="shared" si="172"/>
        <v>0</v>
      </c>
      <c r="AB625" s="4">
        <f t="shared" si="172"/>
        <v>-2.6645352591003757E-15</v>
      </c>
      <c r="AC625" s="3">
        <f t="shared" si="184"/>
        <v>-2.6645352591003757E-15</v>
      </c>
      <c r="AD625" s="4">
        <f t="shared" si="177"/>
        <v>0</v>
      </c>
      <c r="AE625" s="6" t="s">
        <v>32</v>
      </c>
      <c r="AF625" s="6" t="b">
        <f t="shared" si="180"/>
        <v>1</v>
      </c>
      <c r="AG625" s="6" t="b">
        <f t="shared" si="179"/>
        <v>1</v>
      </c>
    </row>
    <row r="626" spans="1:37" hidden="1" x14ac:dyDescent="0.25">
      <c r="A626" s="6">
        <v>625</v>
      </c>
      <c r="B626" s="6">
        <v>3</v>
      </c>
      <c r="C626" s="6">
        <v>4</v>
      </c>
      <c r="D626" s="6">
        <v>1</v>
      </c>
      <c r="E626" s="6">
        <v>1</v>
      </c>
      <c r="F626" s="6">
        <v>0.4</v>
      </c>
      <c r="G626" s="6">
        <v>0</v>
      </c>
      <c r="H626" s="6" t="b">
        <v>0</v>
      </c>
      <c r="K626" s="6">
        <v>-0.2</v>
      </c>
      <c r="L626" s="6">
        <v>1</v>
      </c>
      <c r="M626" s="16" t="s">
        <v>23</v>
      </c>
      <c r="N626" s="6">
        <v>73.082278400000007</v>
      </c>
      <c r="O626" s="6">
        <v>120</v>
      </c>
      <c r="P626" s="5">
        <v>1.0359996476311273</v>
      </c>
      <c r="Q626" s="5">
        <v>0.92971940105111972</v>
      </c>
      <c r="R626" s="5">
        <v>1.0342809513177527</v>
      </c>
      <c r="S626" s="6">
        <v>2</v>
      </c>
      <c r="T626" s="6">
        <v>2</v>
      </c>
      <c r="U626" s="42">
        <v>1.0833630921585926</v>
      </c>
      <c r="V626" s="42">
        <v>1.0469157846532477</v>
      </c>
      <c r="W626" s="48">
        <v>0.92305156714126901</v>
      </c>
      <c r="X626" s="42">
        <v>1.0861421128239706</v>
      </c>
      <c r="Y626" s="42">
        <v>1.0835434278167999</v>
      </c>
      <c r="Z626" s="6">
        <v>1.0835434278167999</v>
      </c>
      <c r="AA626" s="3">
        <f t="shared" si="172"/>
        <v>2.5586160711074113E-3</v>
      </c>
      <c r="AB626" s="4">
        <f t="shared" si="172"/>
        <v>1.6643140789529554E-4</v>
      </c>
      <c r="AC626" s="3">
        <f t="shared" si="184"/>
        <v>1.6643140789529554E-4</v>
      </c>
      <c r="AD626" s="4">
        <f t="shared" si="177"/>
        <v>4.6853732632586742E-2</v>
      </c>
      <c r="AE626" s="6" t="s">
        <v>32</v>
      </c>
      <c r="AF626" s="6" t="b">
        <f t="shared" si="180"/>
        <v>1</v>
      </c>
      <c r="AG626" s="6" t="b">
        <f t="shared" si="179"/>
        <v>1</v>
      </c>
    </row>
    <row r="627" spans="1:37" hidden="1" x14ac:dyDescent="0.25">
      <c r="A627" s="6">
        <v>626</v>
      </c>
      <c r="B627" s="6">
        <v>3</v>
      </c>
      <c r="C627" s="6">
        <v>4</v>
      </c>
      <c r="D627" s="6">
        <v>1</v>
      </c>
      <c r="E627" s="6">
        <v>1</v>
      </c>
      <c r="F627" s="6">
        <v>0.4</v>
      </c>
      <c r="G627" s="6">
        <v>0</v>
      </c>
      <c r="H627" s="6" t="b">
        <v>0</v>
      </c>
      <c r="K627" s="6">
        <v>-0.2</v>
      </c>
      <c r="L627" s="6">
        <v>2</v>
      </c>
      <c r="M627" s="16" t="s">
        <v>23</v>
      </c>
      <c r="N627" s="6">
        <v>88.189510299999995</v>
      </c>
      <c r="O627" s="6">
        <v>141</v>
      </c>
      <c r="P627" s="5">
        <v>1.036462032268072</v>
      </c>
      <c r="Q627" s="5">
        <v>0.96001496645101791</v>
      </c>
      <c r="R627" s="5">
        <v>1.0035230012809102</v>
      </c>
      <c r="S627" s="6">
        <v>2</v>
      </c>
      <c r="T627" s="6">
        <v>2</v>
      </c>
      <c r="U627" s="42">
        <v>1.084155573221073</v>
      </c>
      <c r="V627" s="42">
        <v>1.0444959478724476</v>
      </c>
      <c r="W627" s="48">
        <v>0.92237684765937866</v>
      </c>
      <c r="X627" s="42">
        <v>1.047930347629503</v>
      </c>
      <c r="Y627" s="42">
        <v>1.0638964977278</v>
      </c>
      <c r="Z627" s="6">
        <v>1.0494626169693499</v>
      </c>
      <c r="AA627" s="3">
        <f t="shared" si="172"/>
        <v>3.2773168224626836E-3</v>
      </c>
      <c r="AB627" s="4">
        <f t="shared" si="172"/>
        <v>1.8235373362716079E-2</v>
      </c>
      <c r="AC627" s="3">
        <f t="shared" si="184"/>
        <v>4.7325831493123527E-3</v>
      </c>
      <c r="AD627" s="4">
        <f t="shared" si="177"/>
        <v>2.6656689032654762E-2</v>
      </c>
      <c r="AE627" s="6" t="s">
        <v>32</v>
      </c>
      <c r="AF627" s="6" t="b">
        <f t="shared" si="180"/>
        <v>1</v>
      </c>
      <c r="AG627" s="6" t="b">
        <f t="shared" si="179"/>
        <v>1</v>
      </c>
      <c r="AJ627" t="str">
        <f>IF(R627=MIN(P627:R627),"W3","no")</f>
        <v>no</v>
      </c>
      <c r="AK627" t="str">
        <f>IF(AB627&gt;AB626,"YES","NO")</f>
        <v>YES</v>
      </c>
    </row>
    <row r="628" spans="1:37" hidden="1" x14ac:dyDescent="0.25">
      <c r="A628" s="6">
        <v>627</v>
      </c>
      <c r="B628" s="6">
        <v>3</v>
      </c>
      <c r="C628" s="6">
        <v>4</v>
      </c>
      <c r="D628" s="6">
        <v>1</v>
      </c>
      <c r="E628" s="6">
        <v>1</v>
      </c>
      <c r="F628" s="6">
        <v>0.4</v>
      </c>
      <c r="G628" s="6">
        <v>0</v>
      </c>
      <c r="H628" s="6" t="b">
        <v>0</v>
      </c>
      <c r="K628" s="6">
        <v>-0.2</v>
      </c>
      <c r="L628" s="6">
        <v>2</v>
      </c>
      <c r="M628" s="16" t="s">
        <v>24</v>
      </c>
      <c r="N628" s="6">
        <v>32.606024499999997</v>
      </c>
      <c r="O628" s="6">
        <v>49</v>
      </c>
      <c r="P628" s="5">
        <v>1.036462032268072</v>
      </c>
      <c r="Q628" s="5">
        <v>0.96001496645101791</v>
      </c>
      <c r="R628" s="5">
        <v>1.0035230012809102</v>
      </c>
      <c r="S628" s="6">
        <v>2</v>
      </c>
      <c r="T628" s="6">
        <v>2</v>
      </c>
      <c r="U628" s="42">
        <v>1.084155573221073</v>
      </c>
      <c r="V628" s="42">
        <v>1.0444959478724476</v>
      </c>
      <c r="W628" s="48">
        <v>0.92237684765937866</v>
      </c>
      <c r="X628" s="42">
        <v>1.047930347629503</v>
      </c>
      <c r="Y628" s="42">
        <v>1.04598031032593</v>
      </c>
      <c r="Z628" s="6">
        <v>1.0494626169693499</v>
      </c>
      <c r="AA628" s="3">
        <f t="shared" si="172"/>
        <v>3.2773168224626836E-3</v>
      </c>
      <c r="AB628" s="4">
        <f t="shared" si="172"/>
        <v>1.4191112765974401E-3</v>
      </c>
      <c r="AC628" s="3">
        <f t="shared" si="184"/>
        <v>4.7325831493123527E-3</v>
      </c>
      <c r="AD628" s="4">
        <f t="shared" si="177"/>
        <v>2.6656689032654762E-2</v>
      </c>
      <c r="AE628" s="6" t="s">
        <v>32</v>
      </c>
      <c r="AF628" s="6" t="b">
        <f t="shared" si="180"/>
        <v>1</v>
      </c>
      <c r="AG628" s="6" t="b">
        <f t="shared" si="179"/>
        <v>1</v>
      </c>
      <c r="AH628" s="61" t="str">
        <f t="shared" ref="AH628" si="192">IF(AA629&gt;AA628,"BA","WLA")</f>
        <v>WLA</v>
      </c>
    </row>
    <row r="629" spans="1:37" hidden="1" x14ac:dyDescent="0.25">
      <c r="A629" s="6">
        <v>628</v>
      </c>
      <c r="B629" s="6">
        <v>3</v>
      </c>
      <c r="C629" s="6">
        <v>4</v>
      </c>
      <c r="D629" s="6">
        <v>1</v>
      </c>
      <c r="E629" s="6">
        <v>1</v>
      </c>
      <c r="F629" s="6">
        <v>0.4</v>
      </c>
      <c r="G629" s="6">
        <v>0</v>
      </c>
      <c r="H629" s="6" t="b">
        <v>0</v>
      </c>
      <c r="K629" s="6">
        <v>-0.2</v>
      </c>
      <c r="L629" s="6">
        <v>2</v>
      </c>
      <c r="M629" s="16" t="s">
        <v>25</v>
      </c>
      <c r="N629" s="6">
        <v>2.0106191999999998</v>
      </c>
      <c r="O629" s="6">
        <v>3</v>
      </c>
      <c r="P629" s="5">
        <v>1</v>
      </c>
      <c r="Q629" s="5">
        <v>1</v>
      </c>
      <c r="R629" s="5">
        <v>1</v>
      </c>
      <c r="S629" s="6">
        <v>2</v>
      </c>
      <c r="T629" s="6">
        <v>2</v>
      </c>
      <c r="U629" s="42">
        <v>1.0861421128239706</v>
      </c>
      <c r="V629" s="42">
        <v>1.047930347629503</v>
      </c>
      <c r="W629" s="48">
        <v>0.92068983256712056</v>
      </c>
      <c r="X629" s="42">
        <v>1.047930347629503</v>
      </c>
      <c r="Y629" s="42">
        <v>1.0479303476295001</v>
      </c>
      <c r="Z629" s="6">
        <v>1.0479303476295001</v>
      </c>
      <c r="AA629" s="3">
        <f t="shared" si="172"/>
        <v>0</v>
      </c>
      <c r="AB629" s="4">
        <f t="shared" si="172"/>
        <v>-2.6645352591003757E-15</v>
      </c>
      <c r="AC629" s="3">
        <f t="shared" si="184"/>
        <v>-2.6645352591003757E-15</v>
      </c>
      <c r="AD629" s="4">
        <f t="shared" si="177"/>
        <v>0</v>
      </c>
      <c r="AE629" s="6" t="s">
        <v>32</v>
      </c>
      <c r="AF629" s="6" t="b">
        <f t="shared" si="180"/>
        <v>1</v>
      </c>
      <c r="AG629" s="6" t="b">
        <f t="shared" si="179"/>
        <v>1</v>
      </c>
    </row>
    <row r="630" spans="1:37" hidden="1" x14ac:dyDescent="0.25">
      <c r="A630" s="6">
        <v>629</v>
      </c>
      <c r="B630" s="6">
        <v>3</v>
      </c>
      <c r="C630" s="6">
        <v>4</v>
      </c>
      <c r="D630" s="6">
        <v>1</v>
      </c>
      <c r="E630" s="6">
        <v>2</v>
      </c>
      <c r="F630" s="6">
        <v>0.4</v>
      </c>
      <c r="G630" s="6">
        <v>200</v>
      </c>
      <c r="H630" s="6" t="b">
        <v>0</v>
      </c>
      <c r="K630" s="6">
        <v>0</v>
      </c>
      <c r="L630" s="6">
        <v>1</v>
      </c>
      <c r="M630" s="16" t="s">
        <v>23</v>
      </c>
      <c r="N630" s="6">
        <v>697.11716999999999</v>
      </c>
      <c r="O630" s="6">
        <v>102</v>
      </c>
      <c r="P630" s="5">
        <v>1.0545010907714014</v>
      </c>
      <c r="Q630" s="5">
        <v>1.0087106657057359</v>
      </c>
      <c r="R630" s="5">
        <v>0.93678824352286283</v>
      </c>
      <c r="S630" s="6">
        <v>3</v>
      </c>
      <c r="T630" s="6">
        <v>1</v>
      </c>
      <c r="U630" s="42">
        <v>1.1434169345608638</v>
      </c>
      <c r="V630" s="42">
        <v>1.0679889542080707</v>
      </c>
      <c r="W630" s="48">
        <v>0.87457161930530269</v>
      </c>
      <c r="X630" s="42">
        <v>1.1436805657758407</v>
      </c>
      <c r="Y630" s="42">
        <v>1.14822688201571</v>
      </c>
      <c r="Z630" s="6">
        <v>1.14822688201571</v>
      </c>
      <c r="AA630" s="3">
        <f t="shared" si="172"/>
        <v>2.3051123090300774E-4</v>
      </c>
      <c r="AB630" s="4">
        <f t="shared" si="172"/>
        <v>4.1890218128339818E-3</v>
      </c>
      <c r="AC630" s="3">
        <f t="shared" si="184"/>
        <v>4.1890218128339818E-3</v>
      </c>
      <c r="AD630" s="4">
        <f t="shared" si="177"/>
        <v>-4.2141170984758149E-2</v>
      </c>
      <c r="AE630" s="6" t="s">
        <v>32</v>
      </c>
      <c r="AF630" s="6" t="b">
        <f t="shared" si="180"/>
        <v>1</v>
      </c>
      <c r="AG630" s="6" t="b">
        <f t="shared" si="179"/>
        <v>1</v>
      </c>
    </row>
    <row r="631" spans="1:37" hidden="1" x14ac:dyDescent="0.25">
      <c r="A631" s="6">
        <v>630</v>
      </c>
      <c r="B631" s="6">
        <v>3</v>
      </c>
      <c r="C631" s="6">
        <v>4</v>
      </c>
      <c r="D631" s="6">
        <v>1</v>
      </c>
      <c r="E631" s="6">
        <v>2</v>
      </c>
      <c r="F631" s="6">
        <v>0.4</v>
      </c>
      <c r="G631" s="6">
        <v>200</v>
      </c>
      <c r="H631" s="6" t="b">
        <v>0</v>
      </c>
      <c r="K631" s="6">
        <v>0</v>
      </c>
      <c r="L631" s="6">
        <v>2</v>
      </c>
      <c r="M631" s="16" t="s">
        <v>23</v>
      </c>
      <c r="N631" s="6">
        <v>883.70181739999998</v>
      </c>
      <c r="O631" s="6">
        <v>130</v>
      </c>
      <c r="P631" s="5">
        <v>1.0401157598179436</v>
      </c>
      <c r="Q631" s="5">
        <v>1.0257561870287348</v>
      </c>
      <c r="R631" s="5">
        <v>0.93412805315332181</v>
      </c>
      <c r="S631" s="6">
        <v>3</v>
      </c>
      <c r="T631" s="6">
        <v>1</v>
      </c>
      <c r="U631" s="42">
        <v>1.1437629199584842</v>
      </c>
      <c r="V631" s="42">
        <v>1.0670210269446534</v>
      </c>
      <c r="W631" s="48">
        <v>0.87430706359697119</v>
      </c>
      <c r="X631" s="42">
        <v>1.1176180289353861</v>
      </c>
      <c r="Y631" s="42">
        <v>1.08643573611434</v>
      </c>
      <c r="Z631" s="6">
        <v>1.13565219524899</v>
      </c>
      <c r="AA631" s="3">
        <f t="shared" si="172"/>
        <v>4.5272177685725112E-2</v>
      </c>
      <c r="AB631" s="4">
        <f t="shared" si="172"/>
        <v>1.7870094405329162E-2</v>
      </c>
      <c r="AC631" s="3">
        <f t="shared" si="184"/>
        <v>6.0433263451130204E-2</v>
      </c>
      <c r="AD631" s="4">
        <f t="shared" si="177"/>
        <v>-4.3914631231118863E-2</v>
      </c>
      <c r="AE631" s="6" t="s">
        <v>32</v>
      </c>
      <c r="AF631" s="6" t="b">
        <f t="shared" si="180"/>
        <v>1</v>
      </c>
      <c r="AG631" s="6" t="b">
        <f t="shared" si="179"/>
        <v>1</v>
      </c>
      <c r="AJ631" t="str">
        <f>IF(R631=MIN(P631:R631),"W3","no")</f>
        <v>W3</v>
      </c>
      <c r="AK631" t="str">
        <f>IF(AB631&gt;AB630,"YES","NO")</f>
        <v>YES</v>
      </c>
    </row>
    <row r="632" spans="1:37" hidden="1" x14ac:dyDescent="0.25">
      <c r="A632" s="6">
        <v>631</v>
      </c>
      <c r="B632" s="6">
        <v>3</v>
      </c>
      <c r="C632" s="6">
        <v>4</v>
      </c>
      <c r="D632" s="6">
        <v>1</v>
      </c>
      <c r="E632" s="6">
        <v>2</v>
      </c>
      <c r="F632" s="6">
        <v>0.4</v>
      </c>
      <c r="G632" s="6">
        <v>200</v>
      </c>
      <c r="H632" s="6" t="b">
        <v>0</v>
      </c>
      <c r="K632" s="6">
        <v>0</v>
      </c>
      <c r="L632" s="6">
        <v>2</v>
      </c>
      <c r="M632" s="16" t="s">
        <v>24</v>
      </c>
      <c r="N632" s="6">
        <v>276.75133749999998</v>
      </c>
      <c r="O632" s="6">
        <v>38</v>
      </c>
      <c r="P632" s="5">
        <v>1.0042950764848295</v>
      </c>
      <c r="Q632" s="5">
        <v>1.003426288930048</v>
      </c>
      <c r="R632" s="5">
        <v>0.99227863458512211</v>
      </c>
      <c r="S632" s="6">
        <v>2</v>
      </c>
      <c r="T632" s="6">
        <v>2</v>
      </c>
      <c r="U632" s="42">
        <v>1.1437664265784973</v>
      </c>
      <c r="V632" s="42">
        <v>1.1174569395525755</v>
      </c>
      <c r="W632" s="48">
        <v>0.87430438309982117</v>
      </c>
      <c r="X632" s="42">
        <v>1.1176180289353861</v>
      </c>
      <c r="Y632" s="42">
        <v>1.1255274750636901</v>
      </c>
      <c r="Z632" s="6">
        <v>1.13565219524899</v>
      </c>
      <c r="AA632" s="3">
        <f t="shared" si="172"/>
        <v>1.4413634948606813E-4</v>
      </c>
      <c r="AB632" s="4">
        <f t="shared" si="172"/>
        <v>7.1704473590552542E-3</v>
      </c>
      <c r="AC632" s="3">
        <f t="shared" si="184"/>
        <v>1.60218557869517E-2</v>
      </c>
      <c r="AD632" s="4">
        <f t="shared" si="177"/>
        <v>-5.1475769432518153E-3</v>
      </c>
      <c r="AE632" s="6" t="s">
        <v>32</v>
      </c>
      <c r="AF632" s="6" t="b">
        <f t="shared" si="180"/>
        <v>1</v>
      </c>
      <c r="AG632" s="6" t="b">
        <f t="shared" si="179"/>
        <v>1</v>
      </c>
      <c r="AH632" s="61" t="str">
        <f>IF(AA633&gt;AA632,"BA","WLA")</f>
        <v>BA</v>
      </c>
    </row>
    <row r="633" spans="1:37" hidden="1" x14ac:dyDescent="0.25">
      <c r="A633" s="6">
        <v>632</v>
      </c>
      <c r="B633" s="6">
        <v>3</v>
      </c>
      <c r="C633" s="6">
        <v>4</v>
      </c>
      <c r="D633" s="6">
        <v>1</v>
      </c>
      <c r="E633" s="6">
        <v>2</v>
      </c>
      <c r="F633" s="6">
        <v>0.4</v>
      </c>
      <c r="G633" s="6">
        <v>200</v>
      </c>
      <c r="H633" s="6" t="b">
        <v>0</v>
      </c>
      <c r="K633" s="6">
        <v>0</v>
      </c>
      <c r="L633" s="6">
        <v>2</v>
      </c>
      <c r="M633" s="16" t="s">
        <v>25</v>
      </c>
      <c r="N633" s="6">
        <v>19.9558076</v>
      </c>
      <c r="O633" s="6">
        <v>3</v>
      </c>
      <c r="P633" s="5">
        <v>1</v>
      </c>
      <c r="Q633" s="5">
        <v>1</v>
      </c>
      <c r="R633" s="5">
        <v>1</v>
      </c>
      <c r="S633" s="6">
        <v>3</v>
      </c>
      <c r="T633" s="6">
        <v>1</v>
      </c>
      <c r="U633" s="42">
        <v>1.1484933150121093</v>
      </c>
      <c r="V633" s="42">
        <v>1.0784089218346449</v>
      </c>
      <c r="W633" s="48">
        <v>0.8707059822890274</v>
      </c>
      <c r="X633" s="42">
        <v>1.1176180289353861</v>
      </c>
      <c r="Y633" s="42">
        <v>1.1176180289353901</v>
      </c>
      <c r="Z633" s="6">
        <v>1.1176180289353901</v>
      </c>
      <c r="AA633" s="3">
        <f t="shared" si="172"/>
        <v>3.5082743912149272E-2</v>
      </c>
      <c r="AB633" s="4">
        <f t="shared" si="172"/>
        <v>3.5082743912152714E-2</v>
      </c>
      <c r="AC633" s="3">
        <f t="shared" si="184"/>
        <v>3.5082743912152714E-2</v>
      </c>
      <c r="AD633" s="4">
        <f t="shared" si="177"/>
        <v>0</v>
      </c>
      <c r="AE633" s="6" t="s">
        <v>32</v>
      </c>
      <c r="AF633" s="6" t="b">
        <f t="shared" si="180"/>
        <v>1</v>
      </c>
      <c r="AG633" s="6" t="b">
        <f t="shared" si="179"/>
        <v>1</v>
      </c>
    </row>
    <row r="634" spans="1:37" hidden="1" x14ac:dyDescent="0.25">
      <c r="A634" s="6">
        <v>633</v>
      </c>
      <c r="B634" s="6">
        <v>3</v>
      </c>
      <c r="C634" s="6">
        <v>4</v>
      </c>
      <c r="D634" s="6">
        <v>1</v>
      </c>
      <c r="E634" s="6">
        <v>2</v>
      </c>
      <c r="F634" s="6">
        <v>0.4</v>
      </c>
      <c r="G634" s="6">
        <v>200</v>
      </c>
      <c r="H634" s="6" t="b">
        <v>0</v>
      </c>
      <c r="K634" s="6">
        <v>0.2</v>
      </c>
      <c r="L634" s="6">
        <v>1</v>
      </c>
      <c r="M634" s="16" t="s">
        <v>23</v>
      </c>
      <c r="N634" s="6">
        <v>755.59071089999998</v>
      </c>
      <c r="O634" s="6">
        <v>108</v>
      </c>
      <c r="P634" s="5">
        <v>1.0070720656606917</v>
      </c>
      <c r="Q634" s="5">
        <v>0.98831789690106164</v>
      </c>
      <c r="R634" s="5">
        <v>1.004610037438247</v>
      </c>
      <c r="S634" s="6">
        <v>2</v>
      </c>
      <c r="T634" s="6">
        <v>2</v>
      </c>
      <c r="U634" s="42">
        <v>1.1601340049585627</v>
      </c>
      <c r="V634" s="42">
        <v>1.1491392462592653</v>
      </c>
      <c r="W634" s="48">
        <v>0.86196938950661794</v>
      </c>
      <c r="X634" s="42">
        <v>1.1602467189988377</v>
      </c>
      <c r="Y634" s="42">
        <v>1.1647081337795799</v>
      </c>
      <c r="Z634" s="6">
        <v>1.1647081337795799</v>
      </c>
      <c r="AA634" s="3">
        <f t="shared" si="172"/>
        <v>9.7146614103094109E-5</v>
      </c>
      <c r="AB634" s="4">
        <f t="shared" si="172"/>
        <v>3.9272747294841759E-3</v>
      </c>
      <c r="AC634" s="3">
        <f t="shared" si="184"/>
        <v>3.9272747294841759E-3</v>
      </c>
      <c r="AD634" s="4">
        <f t="shared" si="177"/>
        <v>7.7880687326256819E-3</v>
      </c>
      <c r="AE634" s="6" t="s">
        <v>32</v>
      </c>
      <c r="AF634" s="6" t="b">
        <f t="shared" si="180"/>
        <v>1</v>
      </c>
      <c r="AG634" s="6" t="b">
        <f t="shared" si="179"/>
        <v>1</v>
      </c>
    </row>
    <row r="635" spans="1:37" hidden="1" x14ac:dyDescent="0.25">
      <c r="A635" s="6">
        <v>634</v>
      </c>
      <c r="B635" s="6">
        <v>3</v>
      </c>
      <c r="C635" s="6">
        <v>4</v>
      </c>
      <c r="D635" s="6">
        <v>1</v>
      </c>
      <c r="E635" s="6">
        <v>2</v>
      </c>
      <c r="F635" s="6">
        <v>0.4</v>
      </c>
      <c r="G635" s="6">
        <v>200</v>
      </c>
      <c r="H635" s="6" t="b">
        <v>0</v>
      </c>
      <c r="K635" s="6">
        <v>0.2</v>
      </c>
      <c r="L635" s="6">
        <v>2</v>
      </c>
      <c r="M635" s="16" t="s">
        <v>23</v>
      </c>
      <c r="N635" s="6">
        <v>779.8754983</v>
      </c>
      <c r="O635" s="6">
        <v>115</v>
      </c>
      <c r="P635" s="5">
        <v>1.0424322888573103</v>
      </c>
      <c r="Q635" s="5">
        <v>1.0223034027693325</v>
      </c>
      <c r="R635" s="5">
        <v>0.93526430837335706</v>
      </c>
      <c r="S635" s="6">
        <v>3</v>
      </c>
      <c r="T635" s="6">
        <v>1</v>
      </c>
      <c r="U635" s="42">
        <v>1.1609067168709628</v>
      </c>
      <c r="V635" s="42">
        <v>1.0968843538619102</v>
      </c>
      <c r="W635" s="48">
        <v>0.8613956534727778</v>
      </c>
      <c r="X635" s="42">
        <v>1.1488245946355955</v>
      </c>
      <c r="Y635" s="42">
        <v>1.1157186197353499</v>
      </c>
      <c r="Z635" s="6">
        <v>1.1667589428237199</v>
      </c>
      <c r="AA635" s="3">
        <f t="shared" si="172"/>
        <v>4.5211637195285315E-2</v>
      </c>
      <c r="AB635" s="4">
        <f t="shared" si="172"/>
        <v>1.688083853786293E-2</v>
      </c>
      <c r="AC635" s="3">
        <f t="shared" si="184"/>
        <v>5.9887768070329472E-2</v>
      </c>
      <c r="AD635" s="4">
        <f t="shared" si="177"/>
        <v>-4.3157127751095259E-2</v>
      </c>
      <c r="AE635" s="6" t="s">
        <v>32</v>
      </c>
      <c r="AF635" s="6" t="b">
        <f t="shared" si="180"/>
        <v>1</v>
      </c>
      <c r="AG635" s="6" t="b">
        <f t="shared" si="179"/>
        <v>1</v>
      </c>
      <c r="AJ635" t="str">
        <f>IF(R635=MIN(P635:R635),"W3","no")</f>
        <v>W3</v>
      </c>
      <c r="AK635" t="str">
        <f>IF(AB635&gt;AB634,"YES","NO")</f>
        <v>YES</v>
      </c>
    </row>
    <row r="636" spans="1:37" hidden="1" x14ac:dyDescent="0.25">
      <c r="A636" s="6">
        <v>635</v>
      </c>
      <c r="B636" s="6">
        <v>3</v>
      </c>
      <c r="C636" s="6">
        <v>4</v>
      </c>
      <c r="D636" s="6">
        <v>1</v>
      </c>
      <c r="E636" s="6">
        <v>2</v>
      </c>
      <c r="F636" s="6">
        <v>0.4</v>
      </c>
      <c r="G636" s="6">
        <v>200</v>
      </c>
      <c r="H636" s="6" t="b">
        <v>0</v>
      </c>
      <c r="K636" s="6">
        <v>0.2</v>
      </c>
      <c r="L636" s="6">
        <v>2</v>
      </c>
      <c r="M636" s="16" t="s">
        <v>24</v>
      </c>
      <c r="N636" s="6">
        <v>230.52547419999999</v>
      </c>
      <c r="O636" s="6">
        <v>32</v>
      </c>
      <c r="P636" s="5">
        <v>1.0054102828416374</v>
      </c>
      <c r="Q636" s="5">
        <v>1.0008445462088957</v>
      </c>
      <c r="R636" s="5">
        <v>0.99374517094946668</v>
      </c>
      <c r="S636" s="6">
        <v>2</v>
      </c>
      <c r="T636" s="6">
        <v>2</v>
      </c>
      <c r="U636" s="42">
        <v>1.1602914102324875</v>
      </c>
      <c r="V636" s="42">
        <v>1.1486893909374947</v>
      </c>
      <c r="W636" s="48">
        <v>0.86185245463433202</v>
      </c>
      <c r="X636" s="42">
        <v>1.1488245946355955</v>
      </c>
      <c r="Y636" s="42">
        <v>1.15646801451156</v>
      </c>
      <c r="Z636" s="6">
        <v>1.1667589428237199</v>
      </c>
      <c r="AA636" s="3">
        <f t="shared" si="172"/>
        <v>1.1768872178763434E-4</v>
      </c>
      <c r="AB636" s="4">
        <f t="shared" si="172"/>
        <v>6.7261899823063409E-3</v>
      </c>
      <c r="AC636" s="3">
        <f t="shared" si="184"/>
        <v>1.5486962407585625E-2</v>
      </c>
      <c r="AD636" s="4">
        <f t="shared" si="177"/>
        <v>-4.1698860336888037E-3</v>
      </c>
      <c r="AE636" s="6" t="s">
        <v>32</v>
      </c>
      <c r="AF636" s="6" t="b">
        <f t="shared" si="180"/>
        <v>1</v>
      </c>
      <c r="AG636" s="6" t="b">
        <f t="shared" si="179"/>
        <v>1</v>
      </c>
      <c r="AH636" s="61" t="str">
        <f t="shared" ref="AH636" si="193">IF(AA637&gt;AA636,"BA","WLA")</f>
        <v>BA</v>
      </c>
    </row>
    <row r="637" spans="1:37" hidden="1" x14ac:dyDescent="0.25">
      <c r="A637" s="6">
        <v>636</v>
      </c>
      <c r="B637" s="6">
        <v>3</v>
      </c>
      <c r="C637" s="6">
        <v>4</v>
      </c>
      <c r="D637" s="6">
        <v>1</v>
      </c>
      <c r="E637" s="6">
        <v>2</v>
      </c>
      <c r="F637" s="6">
        <v>0.4</v>
      </c>
      <c r="G637" s="6">
        <v>200</v>
      </c>
      <c r="H637" s="6" t="b">
        <v>0</v>
      </c>
      <c r="K637" s="6">
        <v>0.2</v>
      </c>
      <c r="L637" s="6">
        <v>2</v>
      </c>
      <c r="M637" s="16" t="s">
        <v>25</v>
      </c>
      <c r="N637" s="6">
        <v>19.6125835</v>
      </c>
      <c r="O637" s="6">
        <v>3</v>
      </c>
      <c r="P637" s="5">
        <v>1</v>
      </c>
      <c r="Q637" s="5">
        <v>1</v>
      </c>
      <c r="R637" s="5">
        <v>1</v>
      </c>
      <c r="S637" s="6">
        <v>3</v>
      </c>
      <c r="T637" s="6">
        <v>1</v>
      </c>
      <c r="U637" s="42">
        <v>1.1660510961907866</v>
      </c>
      <c r="V637" s="42">
        <v>1.108818537156484</v>
      </c>
      <c r="W637" s="48">
        <v>0.85759535175324964</v>
      </c>
      <c r="X637" s="42">
        <v>1.1488245946355955</v>
      </c>
      <c r="Y637" s="42">
        <v>1.1488245946355999</v>
      </c>
      <c r="Z637" s="6">
        <v>1.1488245946355999</v>
      </c>
      <c r="AA637" s="3">
        <f t="shared" si="172"/>
        <v>3.4823468844520367E-2</v>
      </c>
      <c r="AB637" s="4">
        <f t="shared" si="172"/>
        <v>3.4823468844524141E-2</v>
      </c>
      <c r="AC637" s="3">
        <f t="shared" si="184"/>
        <v>3.4823468844524141E-2</v>
      </c>
      <c r="AD637" s="4">
        <f t="shared" si="177"/>
        <v>0</v>
      </c>
      <c r="AE637" s="6" t="s">
        <v>32</v>
      </c>
      <c r="AF637" s="6" t="b">
        <f t="shared" si="180"/>
        <v>1</v>
      </c>
      <c r="AG637" s="6" t="b">
        <f t="shared" si="179"/>
        <v>1</v>
      </c>
    </row>
    <row r="638" spans="1:37" hidden="1" x14ac:dyDescent="0.25">
      <c r="A638" s="6">
        <v>637</v>
      </c>
      <c r="B638" s="6">
        <v>3</v>
      </c>
      <c r="C638" s="6">
        <v>4</v>
      </c>
      <c r="D638" s="6">
        <v>1</v>
      </c>
      <c r="E638" s="6">
        <v>2</v>
      </c>
      <c r="F638" s="6">
        <v>0.4</v>
      </c>
      <c r="G638" s="6">
        <v>200</v>
      </c>
      <c r="H638" s="6" t="b">
        <v>0</v>
      </c>
      <c r="K638" s="6">
        <v>-0.2</v>
      </c>
      <c r="L638" s="6">
        <v>1</v>
      </c>
      <c r="M638" s="16" t="s">
        <v>23</v>
      </c>
      <c r="N638" s="6">
        <v>638.46442820000004</v>
      </c>
      <c r="O638" s="6">
        <v>90</v>
      </c>
      <c r="P638" s="5">
        <v>1.0515064709350865</v>
      </c>
      <c r="Q638" s="5">
        <v>1.0123431159636862</v>
      </c>
      <c r="R638" s="5">
        <v>0.93615041310122704</v>
      </c>
      <c r="S638" s="6">
        <v>3</v>
      </c>
      <c r="T638" s="6">
        <v>1</v>
      </c>
      <c r="U638" s="42">
        <v>1.1225157858580928</v>
      </c>
      <c r="V638" s="42">
        <v>1.033943729833521</v>
      </c>
      <c r="W638" s="48">
        <v>0.89085606866148692</v>
      </c>
      <c r="X638" s="42">
        <v>1.1234961853667211</v>
      </c>
      <c r="Y638" s="42">
        <v>1.1281443186459099</v>
      </c>
      <c r="Z638" s="6">
        <v>1.1281443186459099</v>
      </c>
      <c r="AA638" s="3">
        <f t="shared" si="172"/>
        <v>8.7263269906734386E-4</v>
      </c>
      <c r="AB638" s="4">
        <f t="shared" si="172"/>
        <v>4.9891957037668799E-3</v>
      </c>
      <c r="AC638" s="3">
        <f t="shared" si="184"/>
        <v>4.9891957037668799E-3</v>
      </c>
      <c r="AD638" s="4">
        <f t="shared" si="177"/>
        <v>-4.2566391265848567E-2</v>
      </c>
      <c r="AE638" s="6" t="s">
        <v>32</v>
      </c>
      <c r="AF638" s="6" t="b">
        <f t="shared" si="180"/>
        <v>1</v>
      </c>
      <c r="AG638" s="6" t="b">
        <f t="shared" si="179"/>
        <v>1</v>
      </c>
    </row>
    <row r="639" spans="1:37" hidden="1" x14ac:dyDescent="0.25">
      <c r="A639" s="6">
        <v>638</v>
      </c>
      <c r="B639" s="6">
        <v>3</v>
      </c>
      <c r="C639" s="6">
        <v>4</v>
      </c>
      <c r="D639" s="6">
        <v>1</v>
      </c>
      <c r="E639" s="6">
        <v>2</v>
      </c>
      <c r="F639" s="6">
        <v>0.4</v>
      </c>
      <c r="G639" s="6">
        <v>200</v>
      </c>
      <c r="H639" s="6" t="b">
        <v>0</v>
      </c>
      <c r="K639" s="6">
        <v>-0.2</v>
      </c>
      <c r="L639" s="6">
        <v>2</v>
      </c>
      <c r="M639" s="16" t="s">
        <v>23</v>
      </c>
      <c r="N639" s="6">
        <v>954.2442039</v>
      </c>
      <c r="O639" s="6">
        <v>136</v>
      </c>
      <c r="P639" s="5">
        <v>1.0372474144624917</v>
      </c>
      <c r="Q639" s="5">
        <v>1.0304037552831136</v>
      </c>
      <c r="R639" s="5">
        <v>0.93234883025439441</v>
      </c>
      <c r="S639" s="6">
        <v>3</v>
      </c>
      <c r="T639" s="6">
        <v>1</v>
      </c>
      <c r="U639" s="42">
        <v>1.1228571437248693</v>
      </c>
      <c r="V639" s="42">
        <v>1.0329855481259238</v>
      </c>
      <c r="W639" s="48">
        <v>0.8905852410420495</v>
      </c>
      <c r="X639" s="42">
        <v>1.0816677967457984</v>
      </c>
      <c r="Y639" s="42">
        <v>1.0532083700596799</v>
      </c>
      <c r="Z639" s="6">
        <v>1.0998872094830301</v>
      </c>
      <c r="AA639" s="3">
        <f t="shared" ref="AA639:AB677" si="194">IF($L639=1,1-$U639/X639,1-$V639/X639)</f>
        <v>4.5006654322459538E-2</v>
      </c>
      <c r="AB639" s="4">
        <f t="shared" si="194"/>
        <v>1.9201159531812451E-2</v>
      </c>
      <c r="AC639" s="3">
        <f t="shared" si="184"/>
        <v>6.0825929040989046E-2</v>
      </c>
      <c r="AD639" s="4">
        <f t="shared" si="177"/>
        <v>-4.5100779830403614E-2</v>
      </c>
      <c r="AE639" s="6" t="s">
        <v>32</v>
      </c>
      <c r="AF639" s="6" t="b">
        <f t="shared" si="180"/>
        <v>1</v>
      </c>
      <c r="AG639" s="6" t="b">
        <f t="shared" si="179"/>
        <v>1</v>
      </c>
      <c r="AJ639" t="str">
        <f>IF(R639=MIN(P639:R639),"W3","no")</f>
        <v>W3</v>
      </c>
      <c r="AK639" t="str">
        <f>IF(AB639&gt;AB638,"YES","NO")</f>
        <v>YES</v>
      </c>
    </row>
    <row r="640" spans="1:37" hidden="1" x14ac:dyDescent="0.25">
      <c r="A640" s="6">
        <v>639</v>
      </c>
      <c r="B640" s="6">
        <v>3</v>
      </c>
      <c r="C640" s="6">
        <v>4</v>
      </c>
      <c r="D640" s="6">
        <v>1</v>
      </c>
      <c r="E640" s="6">
        <v>2</v>
      </c>
      <c r="F640" s="6">
        <v>0.4</v>
      </c>
      <c r="G640" s="6">
        <v>200</v>
      </c>
      <c r="H640" s="6" t="b">
        <v>0</v>
      </c>
      <c r="K640" s="6">
        <v>-0.2</v>
      </c>
      <c r="L640" s="6">
        <v>2</v>
      </c>
      <c r="M640" s="16" t="s">
        <v>24</v>
      </c>
      <c r="N640" s="6">
        <v>349.66196209999998</v>
      </c>
      <c r="O640" s="6">
        <v>44</v>
      </c>
      <c r="P640" s="5">
        <v>1.00296633679237</v>
      </c>
      <c r="Q640" s="5">
        <v>1.0069354467622984</v>
      </c>
      <c r="R640" s="5">
        <v>0.99009821644533202</v>
      </c>
      <c r="S640" s="6">
        <v>2</v>
      </c>
      <c r="T640" s="6">
        <v>2</v>
      </c>
      <c r="U640" s="42">
        <v>1.1236252698258433</v>
      </c>
      <c r="V640" s="42">
        <v>1.0814202299471793</v>
      </c>
      <c r="W640" s="48">
        <v>0.88997642439547064</v>
      </c>
      <c r="X640" s="42">
        <v>1.0816677967457984</v>
      </c>
      <c r="Y640" s="42">
        <v>1.08993014678473</v>
      </c>
      <c r="Z640" s="6">
        <v>1.0998872094830301</v>
      </c>
      <c r="AA640" s="3">
        <f t="shared" si="194"/>
        <v>2.2887507547497687E-4</v>
      </c>
      <c r="AB640" s="4">
        <f t="shared" si="194"/>
        <v>7.8077635182903782E-3</v>
      </c>
      <c r="AC640" s="3">
        <f t="shared" si="184"/>
        <v>1.6789884796033383E-2</v>
      </c>
      <c r="AD640" s="4">
        <f t="shared" si="177"/>
        <v>-6.6011890364454651E-3</v>
      </c>
      <c r="AE640" s="6" t="s">
        <v>32</v>
      </c>
      <c r="AF640" s="6" t="b">
        <f t="shared" si="180"/>
        <v>1</v>
      </c>
      <c r="AG640" s="6" t="b">
        <f t="shared" si="179"/>
        <v>1</v>
      </c>
      <c r="AH640" s="61" t="str">
        <f t="shared" ref="AH640" si="195">IF(AA641&gt;AA640,"BA","WLA")</f>
        <v>BA</v>
      </c>
    </row>
    <row r="641" spans="1:37" hidden="1" x14ac:dyDescent="0.25">
      <c r="A641" s="6">
        <v>640</v>
      </c>
      <c r="B641" s="6">
        <v>3</v>
      </c>
      <c r="C641" s="6">
        <v>4</v>
      </c>
      <c r="D641" s="6">
        <v>1</v>
      </c>
      <c r="E641" s="6">
        <v>2</v>
      </c>
      <c r="F641" s="6">
        <v>0.4</v>
      </c>
      <c r="G641" s="6">
        <v>200</v>
      </c>
      <c r="H641" s="6" t="b">
        <v>0</v>
      </c>
      <c r="K641" s="6">
        <v>-0.2</v>
      </c>
      <c r="L641" s="6">
        <v>2</v>
      </c>
      <c r="M641" s="16" t="s">
        <v>25</v>
      </c>
      <c r="N641" s="6">
        <v>20.980705100000002</v>
      </c>
      <c r="O641" s="6">
        <v>3</v>
      </c>
      <c r="P641" s="5">
        <v>1</v>
      </c>
      <c r="Q641" s="5">
        <v>1</v>
      </c>
      <c r="R641" s="5">
        <v>1</v>
      </c>
      <c r="S641" s="6">
        <v>3</v>
      </c>
      <c r="T641" s="6">
        <v>1</v>
      </c>
      <c r="U641" s="42">
        <v>1.1271206395721118</v>
      </c>
      <c r="V641" s="42">
        <v>1.0439207956153371</v>
      </c>
      <c r="W641" s="48">
        <v>0.88721647434264839</v>
      </c>
      <c r="X641" s="42">
        <v>1.0816677967457984</v>
      </c>
      <c r="Y641" s="42">
        <v>1.0816677967457999</v>
      </c>
      <c r="Z641" s="6">
        <v>1.0816677967457999</v>
      </c>
      <c r="AA641" s="3">
        <f t="shared" si="194"/>
        <v>3.4897037005283238E-2</v>
      </c>
      <c r="AB641" s="4">
        <f t="shared" si="194"/>
        <v>3.489703700528457E-2</v>
      </c>
      <c r="AC641" s="3">
        <f t="shared" si="184"/>
        <v>3.489703700528457E-2</v>
      </c>
      <c r="AD641" s="4">
        <f t="shared" si="177"/>
        <v>0</v>
      </c>
      <c r="AE641" s="6" t="s">
        <v>32</v>
      </c>
      <c r="AF641" s="6" t="b">
        <f t="shared" si="180"/>
        <v>1</v>
      </c>
      <c r="AG641" s="6" t="b">
        <f t="shared" si="179"/>
        <v>1</v>
      </c>
    </row>
    <row r="642" spans="1:37" hidden="1" x14ac:dyDescent="0.25">
      <c r="A642" s="6">
        <v>641</v>
      </c>
      <c r="B642" s="6">
        <v>3</v>
      </c>
      <c r="C642" s="6">
        <v>4</v>
      </c>
      <c r="D642" s="6">
        <v>1</v>
      </c>
      <c r="E642" s="6">
        <v>2</v>
      </c>
      <c r="F642" s="6">
        <v>0.4</v>
      </c>
      <c r="G642" s="6">
        <v>0</v>
      </c>
      <c r="H642" s="6" t="b">
        <v>0</v>
      </c>
      <c r="K642" s="6">
        <v>0</v>
      </c>
      <c r="L642" s="6">
        <v>1</v>
      </c>
      <c r="M642" s="16" t="s">
        <v>23</v>
      </c>
      <c r="N642" s="6">
        <v>725.6080852</v>
      </c>
      <c r="O642" s="6">
        <v>102</v>
      </c>
      <c r="P642" s="5">
        <v>1.0205840019312808</v>
      </c>
      <c r="Q642" s="5">
        <v>0.96013818926404793</v>
      </c>
      <c r="R642" s="5">
        <v>1.0192778088046714</v>
      </c>
      <c r="S642" s="6">
        <v>2</v>
      </c>
      <c r="T642" s="6">
        <v>2</v>
      </c>
      <c r="U642" s="42">
        <v>1.1504000566650019</v>
      </c>
      <c r="V642" s="42">
        <v>1.1335689647708047</v>
      </c>
      <c r="W642" s="48">
        <v>0.86926282227331408</v>
      </c>
      <c r="X642" s="42">
        <v>1.151670494505566</v>
      </c>
      <c r="Y642" s="42">
        <v>1.15222317977577</v>
      </c>
      <c r="Z642" s="6">
        <v>1.15222317977577</v>
      </c>
      <c r="AA642" s="3">
        <f t="shared" si="194"/>
        <v>1.1031261516425417E-3</v>
      </c>
      <c r="AB642" s="4">
        <f t="shared" si="194"/>
        <v>1.5822656085802134E-3</v>
      </c>
      <c r="AC642" s="3">
        <f>IF($L642=1,1-$U642/Z642,1-$V642/Z642)</f>
        <v>1.5822656085802134E-3</v>
      </c>
      <c r="AD642" s="4">
        <f t="shared" si="177"/>
        <v>2.657454049063479E-2</v>
      </c>
      <c r="AE642" s="6" t="s">
        <v>32</v>
      </c>
      <c r="AF642" s="6" t="b">
        <f t="shared" si="180"/>
        <v>1</v>
      </c>
      <c r="AG642" s="6" t="b">
        <f t="shared" si="179"/>
        <v>1</v>
      </c>
    </row>
    <row r="643" spans="1:37" hidden="1" x14ac:dyDescent="0.25">
      <c r="A643" s="6">
        <v>642</v>
      </c>
      <c r="B643" s="6">
        <v>3</v>
      </c>
      <c r="C643" s="6">
        <v>4</v>
      </c>
      <c r="D643" s="6">
        <v>1</v>
      </c>
      <c r="E643" s="6">
        <v>2</v>
      </c>
      <c r="F643" s="6">
        <v>0.4</v>
      </c>
      <c r="G643" s="6">
        <v>0</v>
      </c>
      <c r="H643" s="6" t="b">
        <v>0</v>
      </c>
      <c r="K643" s="6">
        <v>0</v>
      </c>
      <c r="L643" s="6">
        <v>2</v>
      </c>
      <c r="M643" s="16" t="s">
        <v>23</v>
      </c>
      <c r="N643" s="6">
        <v>994.50599239999997</v>
      </c>
      <c r="O643" s="6">
        <v>137</v>
      </c>
      <c r="P643" s="5">
        <v>1.0496549917876918</v>
      </c>
      <c r="Q643" s="5">
        <v>0.98057351763913114</v>
      </c>
      <c r="R643" s="5">
        <v>0.96977149057317702</v>
      </c>
      <c r="S643" s="6">
        <v>3</v>
      </c>
      <c r="T643" s="6">
        <v>1</v>
      </c>
      <c r="U643" s="42">
        <v>1.166529309912326</v>
      </c>
      <c r="V643" s="42">
        <v>1.1193430454426005</v>
      </c>
      <c r="W643" s="48">
        <v>0.85724378419189318</v>
      </c>
      <c r="X643" s="42">
        <v>1.1338992517874962</v>
      </c>
      <c r="Y643" s="42">
        <v>1.12574377088224</v>
      </c>
      <c r="Z643" s="6">
        <v>1.143013671978</v>
      </c>
      <c r="AA643" s="3">
        <f t="shared" si="194"/>
        <v>1.2837301305163584E-2</v>
      </c>
      <c r="AB643" s="4">
        <f t="shared" si="194"/>
        <v>5.6857746897619466E-3</v>
      </c>
      <c r="AC643" s="3">
        <f t="shared" si="184"/>
        <v>2.0708961857330288E-2</v>
      </c>
      <c r="AD643" s="4">
        <f t="shared" si="177"/>
        <v>-3.3103327858461228E-2</v>
      </c>
      <c r="AE643" s="6" t="s">
        <v>32</v>
      </c>
      <c r="AF643" s="6" t="b">
        <f t="shared" si="180"/>
        <v>1</v>
      </c>
      <c r="AG643" s="6" t="b">
        <f t="shared" si="179"/>
        <v>1</v>
      </c>
      <c r="AJ643" t="str">
        <f>IF(R643=MIN(P643:R643),"W3","no")</f>
        <v>W3</v>
      </c>
      <c r="AK643" t="str">
        <f>IF(AB643&gt;AB642,"YES","NO")</f>
        <v>YES</v>
      </c>
    </row>
    <row r="644" spans="1:37" hidden="1" x14ac:dyDescent="0.25">
      <c r="A644" s="6">
        <v>643</v>
      </c>
      <c r="B644" s="6">
        <v>3</v>
      </c>
      <c r="C644" s="6">
        <v>4</v>
      </c>
      <c r="D644" s="6">
        <v>1</v>
      </c>
      <c r="E644" s="6">
        <v>2</v>
      </c>
      <c r="F644" s="6">
        <v>0.4</v>
      </c>
      <c r="G644" s="6">
        <v>0</v>
      </c>
      <c r="H644" s="6" t="b">
        <v>0</v>
      </c>
      <c r="K644" s="6">
        <v>0</v>
      </c>
      <c r="L644" s="6">
        <v>2</v>
      </c>
      <c r="M644" s="16" t="s">
        <v>24</v>
      </c>
      <c r="N644" s="6">
        <v>348.41728010000003</v>
      </c>
      <c r="O644" s="6">
        <v>44</v>
      </c>
      <c r="P644" s="5">
        <v>1.0237859567165883</v>
      </c>
      <c r="Q644" s="5">
        <v>0.97832947458792763</v>
      </c>
      <c r="R644" s="5">
        <v>0.99788456869548403</v>
      </c>
      <c r="S644" s="6">
        <v>2</v>
      </c>
      <c r="T644" s="6">
        <v>2</v>
      </c>
      <c r="U644" s="42">
        <v>1.1508921267619332</v>
      </c>
      <c r="V644" s="42">
        <v>1.132172195973959</v>
      </c>
      <c r="W644" s="48">
        <v>0.86889116429489155</v>
      </c>
      <c r="X644" s="42">
        <v>1.1338992517874962</v>
      </c>
      <c r="Y644" s="42">
        <v>1.1358391254067799</v>
      </c>
      <c r="Z644" s="6">
        <v>1.143013671978</v>
      </c>
      <c r="AA644" s="3">
        <f t="shared" si="194"/>
        <v>1.5231122260770391E-3</v>
      </c>
      <c r="AB644" s="4">
        <f t="shared" si="194"/>
        <v>3.2283880267882648E-3</v>
      </c>
      <c r="AC644" s="3">
        <f t="shared" si="184"/>
        <v>9.484992410702886E-3</v>
      </c>
      <c r="AD644" s="4">
        <f t="shared" si="177"/>
        <v>1.585730447772556E-2</v>
      </c>
      <c r="AE644" s="6" t="s">
        <v>32</v>
      </c>
      <c r="AF644" s="6" t="b">
        <f t="shared" si="180"/>
        <v>1</v>
      </c>
      <c r="AG644" s="6" t="b">
        <f t="shared" si="179"/>
        <v>1</v>
      </c>
      <c r="AH644" s="61" t="str">
        <f t="shared" ref="AH644" si="196">IF(AA645&gt;AA644,"BA","WLA")</f>
        <v>BA</v>
      </c>
    </row>
    <row r="645" spans="1:37" hidden="1" x14ac:dyDescent="0.25">
      <c r="A645" s="6">
        <v>644</v>
      </c>
      <c r="B645" s="6">
        <v>3</v>
      </c>
      <c r="C645" s="6">
        <v>4</v>
      </c>
      <c r="D645" s="6">
        <v>1</v>
      </c>
      <c r="E645" s="6">
        <v>2</v>
      </c>
      <c r="F645" s="6">
        <v>0.4</v>
      </c>
      <c r="G645" s="6">
        <v>0</v>
      </c>
      <c r="H645" s="6" t="b">
        <v>0</v>
      </c>
      <c r="K645" s="6">
        <v>0</v>
      </c>
      <c r="L645" s="6">
        <v>2</v>
      </c>
      <c r="M645" s="16" t="s">
        <v>25</v>
      </c>
      <c r="N645" s="6">
        <v>21.4456794</v>
      </c>
      <c r="O645" s="6">
        <v>3</v>
      </c>
      <c r="P645" s="5">
        <v>1</v>
      </c>
      <c r="Q645" s="5">
        <v>1</v>
      </c>
      <c r="R645" s="5">
        <v>1</v>
      </c>
      <c r="S645" s="6">
        <v>3</v>
      </c>
      <c r="T645" s="6">
        <v>1</v>
      </c>
      <c r="U645" s="42">
        <v>1.1697382731873538</v>
      </c>
      <c r="V645" s="42">
        <v>1.1267061077724356</v>
      </c>
      <c r="W645" s="48">
        <v>0.85489209246368969</v>
      </c>
      <c r="X645" s="42">
        <v>1.1338992517874962</v>
      </c>
      <c r="Y645" s="42">
        <v>1.1338992517875</v>
      </c>
      <c r="Z645" s="6">
        <v>1.1338992517875</v>
      </c>
      <c r="AA645" s="3">
        <f t="shared" si="194"/>
        <v>6.3437241039899783E-3</v>
      </c>
      <c r="AB645" s="4">
        <f t="shared" si="194"/>
        <v>6.343724103993309E-3</v>
      </c>
      <c r="AC645" s="3">
        <f t="shared" si="184"/>
        <v>6.343724103993309E-3</v>
      </c>
      <c r="AD645" s="4">
        <f t="shared" si="177"/>
        <v>0</v>
      </c>
      <c r="AE645" s="6" t="s">
        <v>32</v>
      </c>
      <c r="AF645" s="6" t="b">
        <f t="shared" si="180"/>
        <v>1</v>
      </c>
      <c r="AG645" s="6" t="b">
        <f t="shared" si="179"/>
        <v>1</v>
      </c>
    </row>
    <row r="646" spans="1:37" hidden="1" x14ac:dyDescent="0.25">
      <c r="A646" s="6">
        <v>645</v>
      </c>
      <c r="B646" s="6">
        <v>3</v>
      </c>
      <c r="C646" s="6">
        <v>4</v>
      </c>
      <c r="D646" s="6">
        <v>1</v>
      </c>
      <c r="E646" s="6">
        <v>2</v>
      </c>
      <c r="F646" s="6">
        <v>0.4</v>
      </c>
      <c r="G646" s="6">
        <v>0</v>
      </c>
      <c r="H646" s="6" t="b">
        <v>0</v>
      </c>
      <c r="K646" s="6">
        <v>0.2</v>
      </c>
      <c r="L646" s="6">
        <v>1</v>
      </c>
      <c r="M646" s="16" t="s">
        <v>23</v>
      </c>
      <c r="N646" s="6">
        <v>690.78155409999999</v>
      </c>
      <c r="O646" s="6">
        <v>96</v>
      </c>
      <c r="P646" s="5">
        <v>1.0204393917630281</v>
      </c>
      <c r="Q646" s="5">
        <v>0.96031557681142443</v>
      </c>
      <c r="R646" s="5">
        <v>1.0192450314255472</v>
      </c>
      <c r="S646" s="6">
        <v>2</v>
      </c>
      <c r="T646" s="6">
        <v>2</v>
      </c>
      <c r="U646" s="42">
        <v>1.1693414833925968</v>
      </c>
      <c r="V646" s="42">
        <v>1.1672758090780211</v>
      </c>
      <c r="W646" s="48">
        <v>0.8551821809132365</v>
      </c>
      <c r="X646" s="42">
        <v>1.1706445012526525</v>
      </c>
      <c r="Y646" s="42">
        <v>1.17124141117998</v>
      </c>
      <c r="Z646" s="6">
        <v>1.17124141117998</v>
      </c>
      <c r="AA646" s="3">
        <f t="shared" si="194"/>
        <v>1.1130773336067712E-3</v>
      </c>
      <c r="AB646" s="4">
        <f t="shared" si="194"/>
        <v>1.6221487468318641E-3</v>
      </c>
      <c r="AC646" s="3">
        <f t="shared" si="184"/>
        <v>1.6221487468318641E-3</v>
      </c>
      <c r="AD646" s="4">
        <f t="shared" si="177"/>
        <v>2.6456282125716973E-2</v>
      </c>
      <c r="AE646" s="6" t="s">
        <v>32</v>
      </c>
      <c r="AF646" s="6" t="b">
        <f t="shared" si="180"/>
        <v>1</v>
      </c>
      <c r="AG646" s="6" t="b">
        <f t="shared" si="179"/>
        <v>1</v>
      </c>
    </row>
    <row r="647" spans="1:37" hidden="1" x14ac:dyDescent="0.25">
      <c r="A647" s="6">
        <v>646</v>
      </c>
      <c r="B647" s="6">
        <v>3</v>
      </c>
      <c r="C647" s="6">
        <v>4</v>
      </c>
      <c r="D647" s="6">
        <v>1</v>
      </c>
      <c r="E647" s="6">
        <v>2</v>
      </c>
      <c r="F647" s="6">
        <v>0.4</v>
      </c>
      <c r="G647" s="6">
        <v>0</v>
      </c>
      <c r="H647" s="6" t="b">
        <v>0</v>
      </c>
      <c r="K647" s="6">
        <v>0.2</v>
      </c>
      <c r="L647" s="6">
        <v>2</v>
      </c>
      <c r="M647" s="16" t="s">
        <v>23</v>
      </c>
      <c r="N647" s="6">
        <v>892.96294049999995</v>
      </c>
      <c r="O647" s="6">
        <v>127</v>
      </c>
      <c r="P647" s="5">
        <v>1.0505108952137971</v>
      </c>
      <c r="Q647" s="5">
        <v>0.97965369555774684</v>
      </c>
      <c r="R647" s="5">
        <v>0.96983540922845612</v>
      </c>
      <c r="S647" s="6">
        <v>3</v>
      </c>
      <c r="T647" s="6">
        <v>1</v>
      </c>
      <c r="U647" s="42">
        <v>1.1852386017904779</v>
      </c>
      <c r="V647" s="42">
        <v>1.1502457269234205</v>
      </c>
      <c r="W647" s="48">
        <v>0.84371197368137718</v>
      </c>
      <c r="X647" s="42">
        <v>1.1676607265185794</v>
      </c>
      <c r="Y647" s="42">
        <v>1.15663944622366</v>
      </c>
      <c r="Z647" s="6">
        <v>1.1770955211821901</v>
      </c>
      <c r="AA647" s="3">
        <f t="shared" si="194"/>
        <v>1.4914434646682295E-2</v>
      </c>
      <c r="AB647" s="4">
        <f t="shared" si="194"/>
        <v>5.527841300168701E-3</v>
      </c>
      <c r="AC647" s="3">
        <f t="shared" si="184"/>
        <v>2.2810208496761186E-2</v>
      </c>
      <c r="AD647" s="4">
        <f t="shared" ref="AD647:AD677" si="197">IF(OR(Q647&gt;P647,Q647&gt;R647),-(ABS(P647-1)+ABS(Q647-1)+ABS(R647-1))/B647,(ABS(P647-1)+ABS(Q647-1)+ABS(R647-1))/B647)</f>
        <v>-3.3673930142531394E-2</v>
      </c>
      <c r="AE647" s="6" t="s">
        <v>32</v>
      </c>
      <c r="AF647" s="6" t="b">
        <f t="shared" si="180"/>
        <v>1</v>
      </c>
      <c r="AG647" s="6" t="b">
        <f t="shared" si="179"/>
        <v>1</v>
      </c>
      <c r="AJ647" t="str">
        <f>IF(R647=MIN(P647:R647),"W3","no")</f>
        <v>W3</v>
      </c>
      <c r="AK647" t="str">
        <f>IF(AB647&gt;AB646,"YES","NO")</f>
        <v>YES</v>
      </c>
    </row>
    <row r="648" spans="1:37" hidden="1" x14ac:dyDescent="0.25">
      <c r="A648" s="6">
        <v>647</v>
      </c>
      <c r="B648" s="6">
        <v>3</v>
      </c>
      <c r="C648" s="6">
        <v>4</v>
      </c>
      <c r="D648" s="6">
        <v>1</v>
      </c>
      <c r="E648" s="6">
        <v>2</v>
      </c>
      <c r="F648" s="6">
        <v>0.4</v>
      </c>
      <c r="G648" s="6">
        <v>0</v>
      </c>
      <c r="H648" s="6" t="b">
        <v>0</v>
      </c>
      <c r="K648" s="6">
        <v>0.2</v>
      </c>
      <c r="L648" s="6">
        <v>2</v>
      </c>
      <c r="M648" s="16" t="s">
        <v>24</v>
      </c>
      <c r="N648" s="6">
        <v>338.54755180000001</v>
      </c>
      <c r="O648" s="6">
        <v>44</v>
      </c>
      <c r="P648" s="5">
        <v>1.0245246042160256</v>
      </c>
      <c r="Q648" s="5">
        <v>0.97817008289191942</v>
      </c>
      <c r="R648" s="5">
        <v>0.99730531289205493</v>
      </c>
      <c r="S648" s="6">
        <v>2</v>
      </c>
      <c r="T648" s="6">
        <v>2</v>
      </c>
      <c r="U648" s="42">
        <v>1.1698686354297885</v>
      </c>
      <c r="V648" s="42">
        <v>1.1657762364421835</v>
      </c>
      <c r="W648" s="48">
        <v>0.85479682907527321</v>
      </c>
      <c r="X648" s="42">
        <v>1.1676607265185794</v>
      </c>
      <c r="Y648" s="42">
        <v>1.1696484780869001</v>
      </c>
      <c r="Z648" s="6">
        <v>1.1770955211821901</v>
      </c>
      <c r="AA648" s="3">
        <f t="shared" si="194"/>
        <v>1.613902080970564E-3</v>
      </c>
      <c r="AB648" s="4">
        <f t="shared" si="194"/>
        <v>3.3106029010101512E-3</v>
      </c>
      <c r="AC648" s="3">
        <f t="shared" si="184"/>
        <v>9.6162839262511346E-3</v>
      </c>
      <c r="AD648" s="4">
        <f t="shared" si="197"/>
        <v>1.6349736144017097E-2</v>
      </c>
      <c r="AE648" s="6" t="s">
        <v>32</v>
      </c>
      <c r="AF648" s="6" t="b">
        <f t="shared" si="180"/>
        <v>1</v>
      </c>
      <c r="AG648" s="6" t="b">
        <f t="shared" si="179"/>
        <v>1</v>
      </c>
      <c r="AH648" s="61" t="str">
        <f t="shared" ref="AH648" si="198">IF(AA649&gt;AA648,"BA","WLA")</f>
        <v>BA</v>
      </c>
    </row>
    <row r="649" spans="1:37" hidden="1" x14ac:dyDescent="0.25">
      <c r="A649" s="6">
        <v>648</v>
      </c>
      <c r="B649" s="6">
        <v>3</v>
      </c>
      <c r="C649" s="6">
        <v>4</v>
      </c>
      <c r="D649" s="6">
        <v>1</v>
      </c>
      <c r="E649" s="6">
        <v>2</v>
      </c>
      <c r="F649" s="6">
        <v>0.4</v>
      </c>
      <c r="G649" s="6">
        <v>0</v>
      </c>
      <c r="H649" s="6" t="b">
        <v>0</v>
      </c>
      <c r="K649" s="6">
        <v>0.2</v>
      </c>
      <c r="L649" s="6">
        <v>2</v>
      </c>
      <c r="M649" s="16" t="s">
        <v>25</v>
      </c>
      <c r="N649" s="6">
        <v>20.8624619</v>
      </c>
      <c r="O649" s="6">
        <v>3</v>
      </c>
      <c r="P649" s="5">
        <v>1</v>
      </c>
      <c r="Q649" s="5">
        <v>1</v>
      </c>
      <c r="R649" s="5">
        <v>1</v>
      </c>
      <c r="S649" s="6">
        <v>3</v>
      </c>
      <c r="T649" s="6">
        <v>1</v>
      </c>
      <c r="U649" s="42">
        <v>1.1885831859028784</v>
      </c>
      <c r="V649" s="42">
        <v>1.1581280775135627</v>
      </c>
      <c r="W649" s="48">
        <v>0.84133783134444584</v>
      </c>
      <c r="X649" s="42">
        <v>1.1676607265185794</v>
      </c>
      <c r="Y649" s="42">
        <v>1.1676607265185801</v>
      </c>
      <c r="Z649" s="6">
        <v>1.1676607265185801</v>
      </c>
      <c r="AA649" s="3">
        <f t="shared" si="194"/>
        <v>8.1638859546458997E-3</v>
      </c>
      <c r="AB649" s="4">
        <f t="shared" si="194"/>
        <v>8.1638859546465659E-3</v>
      </c>
      <c r="AC649" s="3">
        <f t="shared" si="184"/>
        <v>8.1638859546465659E-3</v>
      </c>
      <c r="AD649" s="4">
        <f t="shared" si="197"/>
        <v>0</v>
      </c>
      <c r="AE649" s="6" t="s">
        <v>32</v>
      </c>
      <c r="AF649" s="6" t="b">
        <f t="shared" si="180"/>
        <v>1</v>
      </c>
      <c r="AG649" s="6" t="b">
        <f t="shared" si="179"/>
        <v>1</v>
      </c>
    </row>
    <row r="650" spans="1:37" hidden="1" x14ac:dyDescent="0.25">
      <c r="A650" s="6">
        <v>649</v>
      </c>
      <c r="B650" s="6">
        <v>3</v>
      </c>
      <c r="C650" s="6">
        <v>4</v>
      </c>
      <c r="D650" s="6">
        <v>1</v>
      </c>
      <c r="E650" s="6">
        <v>2</v>
      </c>
      <c r="F650" s="6">
        <v>0.4</v>
      </c>
      <c r="G650" s="6">
        <v>0</v>
      </c>
      <c r="H650" s="6" t="b">
        <v>0</v>
      </c>
      <c r="K650" s="6">
        <v>-0.2</v>
      </c>
      <c r="L650" s="6">
        <v>1</v>
      </c>
      <c r="M650" s="16" t="s">
        <v>23</v>
      </c>
      <c r="N650" s="6">
        <v>792.48166079999999</v>
      </c>
      <c r="O650" s="6">
        <v>108</v>
      </c>
      <c r="P650" s="5">
        <v>1.0208074503767242</v>
      </c>
      <c r="Q650" s="5">
        <v>0.95984835338848762</v>
      </c>
      <c r="R650" s="5">
        <v>1.0193441962347882</v>
      </c>
      <c r="S650" s="6">
        <v>2</v>
      </c>
      <c r="T650" s="6">
        <v>2</v>
      </c>
      <c r="U650" s="42">
        <v>1.1272999835642625</v>
      </c>
      <c r="V650" s="42">
        <v>1.0948089810836901</v>
      </c>
      <c r="W650" s="48">
        <v>0.88707532562737268</v>
      </c>
      <c r="X650" s="42">
        <v>1.1285344547249267</v>
      </c>
      <c r="Y650" s="42">
        <v>1.1290258418024</v>
      </c>
      <c r="Z650" s="6">
        <v>1.1290258418024</v>
      </c>
      <c r="AA650" s="3">
        <f t="shared" si="194"/>
        <v>1.093871042656902E-3</v>
      </c>
      <c r="AB650" s="4">
        <f t="shared" si="194"/>
        <v>1.5286259837792304E-3</v>
      </c>
      <c r="AC650" s="3">
        <f t="shared" si="184"/>
        <v>1.5286259837792304E-3</v>
      </c>
      <c r="AD650" s="4">
        <f t="shared" si="197"/>
        <v>2.6767764407674921E-2</v>
      </c>
      <c r="AE650" s="6" t="s">
        <v>32</v>
      </c>
      <c r="AF650" s="6" t="b">
        <f t="shared" si="180"/>
        <v>1</v>
      </c>
      <c r="AG650" s="6" t="b">
        <f t="shared" ref="AG650:AG674" si="199">IF(L650=1,U650&lt;=Z650,V650&lt;=Z650)</f>
        <v>1</v>
      </c>
    </row>
    <row r="651" spans="1:37" hidden="1" x14ac:dyDescent="0.25">
      <c r="A651" s="6">
        <v>650</v>
      </c>
      <c r="B651" s="6">
        <v>3</v>
      </c>
      <c r="C651" s="6">
        <v>4</v>
      </c>
      <c r="D651" s="6">
        <v>1</v>
      </c>
      <c r="E651" s="6">
        <v>2</v>
      </c>
      <c r="F651" s="6">
        <v>0.4</v>
      </c>
      <c r="G651" s="6">
        <v>0</v>
      </c>
      <c r="H651" s="6" t="b">
        <v>0</v>
      </c>
      <c r="K651" s="6">
        <v>-0.2</v>
      </c>
      <c r="L651" s="6">
        <v>2</v>
      </c>
      <c r="M651" s="16" t="s">
        <v>23</v>
      </c>
      <c r="N651" s="6">
        <v>986.37635</v>
      </c>
      <c r="O651" s="6">
        <v>131</v>
      </c>
      <c r="P651" s="5">
        <v>1.048673682545898</v>
      </c>
      <c r="Q651" s="5">
        <v>0.98184064491769374</v>
      </c>
      <c r="R651" s="5">
        <v>0.96948567253640783</v>
      </c>
      <c r="S651" s="6">
        <v>3</v>
      </c>
      <c r="T651" s="6">
        <v>1</v>
      </c>
      <c r="U651" s="42">
        <v>1.1437359512426626</v>
      </c>
      <c r="V651" s="42">
        <v>1.0842833942357781</v>
      </c>
      <c r="W651" s="48">
        <v>0.87432767931575961</v>
      </c>
      <c r="X651" s="42">
        <v>1.0950582172390666</v>
      </c>
      <c r="Y651" s="42">
        <v>1.09070324366524</v>
      </c>
      <c r="Z651" s="6">
        <v>1.10383831838887</v>
      </c>
      <c r="AA651" s="3">
        <f t="shared" si="194"/>
        <v>9.8394978766103147E-3</v>
      </c>
      <c r="AB651" s="4">
        <f t="shared" si="194"/>
        <v>5.8859726206446084E-3</v>
      </c>
      <c r="AC651" s="3">
        <f t="shared" si="184"/>
        <v>1.771538804852657E-2</v>
      </c>
      <c r="AD651" s="4">
        <f t="shared" si="197"/>
        <v>-3.2449121697265472E-2</v>
      </c>
      <c r="AE651" s="6" t="s">
        <v>32</v>
      </c>
      <c r="AF651" s="6" t="b">
        <f t="shared" si="180"/>
        <v>1</v>
      </c>
      <c r="AG651" s="6" t="b">
        <f t="shared" si="199"/>
        <v>1</v>
      </c>
      <c r="AJ651" t="str">
        <f>IF(R651=MIN(P651:R651),"W3","no")</f>
        <v>W3</v>
      </c>
      <c r="AK651" t="str">
        <f>IF(AB651&gt;AB650,"YES","NO")</f>
        <v>YES</v>
      </c>
    </row>
    <row r="652" spans="1:37" hidden="1" x14ac:dyDescent="0.25">
      <c r="A652" s="6">
        <v>651</v>
      </c>
      <c r="B652" s="6">
        <v>3</v>
      </c>
      <c r="C652" s="6">
        <v>4</v>
      </c>
      <c r="D652" s="6">
        <v>1</v>
      </c>
      <c r="E652" s="6">
        <v>2</v>
      </c>
      <c r="F652" s="6">
        <v>0.4</v>
      </c>
      <c r="G652" s="6">
        <v>0</v>
      </c>
      <c r="H652" s="6" t="b">
        <v>0</v>
      </c>
      <c r="K652" s="6">
        <v>-0.2</v>
      </c>
      <c r="L652" s="6">
        <v>2</v>
      </c>
      <c r="M652" s="16" t="s">
        <v>24</v>
      </c>
      <c r="N652" s="6">
        <v>347.5861276</v>
      </c>
      <c r="O652" s="6">
        <v>44</v>
      </c>
      <c r="P652" s="5">
        <v>1.0229763599565507</v>
      </c>
      <c r="Q652" s="5">
        <v>0.9785880184534963</v>
      </c>
      <c r="R652" s="5">
        <v>0.99843562158995314</v>
      </c>
      <c r="S652" s="6">
        <v>2</v>
      </c>
      <c r="T652" s="6">
        <v>2</v>
      </c>
      <c r="U652" s="42">
        <v>1.1277607312042481</v>
      </c>
      <c r="V652" s="42">
        <v>1.0935002278643031</v>
      </c>
      <c r="W652" s="48">
        <v>0.8867129102218142</v>
      </c>
      <c r="X652" s="42">
        <v>1.0950582172390666</v>
      </c>
      <c r="Y652" s="42">
        <v>1.0969640687311799</v>
      </c>
      <c r="Z652" s="6">
        <v>1.10383831838887</v>
      </c>
      <c r="AA652" s="3">
        <f t="shared" si="194"/>
        <v>1.4227457045083991E-3</v>
      </c>
      <c r="AB652" s="4">
        <f t="shared" si="194"/>
        <v>3.1576611902004448E-3</v>
      </c>
      <c r="AC652" s="3">
        <f t="shared" si="184"/>
        <v>9.3655840283349834E-3</v>
      </c>
      <c r="AD652" s="4">
        <f t="shared" si="197"/>
        <v>1.5317573304367079E-2</v>
      </c>
      <c r="AE652" s="6" t="s">
        <v>32</v>
      </c>
      <c r="AF652" s="6" t="b">
        <f t="shared" ref="AF652:AF677" si="200">IF(L652=1,U652&lt;=Y652,V652&lt;=Y652)</f>
        <v>1</v>
      </c>
      <c r="AG652" s="6" t="b">
        <f t="shared" si="199"/>
        <v>1</v>
      </c>
      <c r="AH652" s="61" t="str">
        <f t="shared" ref="AH652" si="201">IF(AA653&gt;AA652,"BA","WLA")</f>
        <v>BA</v>
      </c>
    </row>
    <row r="653" spans="1:37" hidden="1" x14ac:dyDescent="0.25">
      <c r="A653" s="6">
        <v>652</v>
      </c>
      <c r="B653" s="6">
        <v>3</v>
      </c>
      <c r="C653" s="6">
        <v>4</v>
      </c>
      <c r="D653" s="6">
        <v>1</v>
      </c>
      <c r="E653" s="6">
        <v>2</v>
      </c>
      <c r="F653" s="6">
        <v>0.4</v>
      </c>
      <c r="G653" s="6">
        <v>0</v>
      </c>
      <c r="H653" s="6" t="b">
        <v>0</v>
      </c>
      <c r="K653" s="6">
        <v>-0.2</v>
      </c>
      <c r="L653" s="6">
        <v>2</v>
      </c>
      <c r="M653" s="16" t="s">
        <v>25</v>
      </c>
      <c r="N653" s="6">
        <v>22.220712899999999</v>
      </c>
      <c r="O653" s="6">
        <v>3</v>
      </c>
      <c r="P653" s="5">
        <v>1</v>
      </c>
      <c r="Q653" s="5">
        <v>1</v>
      </c>
      <c r="R653" s="5">
        <v>1</v>
      </c>
      <c r="S653" s="6">
        <v>3</v>
      </c>
      <c r="T653" s="6">
        <v>1</v>
      </c>
      <c r="U653" s="42">
        <v>1.1467781198348781</v>
      </c>
      <c r="V653" s="42">
        <v>1.0910896578895171</v>
      </c>
      <c r="W653" s="48">
        <v>0.8720082662058356</v>
      </c>
      <c r="X653" s="42">
        <v>1.0950582172390666</v>
      </c>
      <c r="Y653" s="42">
        <v>1.0950582172390699</v>
      </c>
      <c r="Z653" s="6">
        <v>1.0950582172390699</v>
      </c>
      <c r="AA653" s="3">
        <f t="shared" si="194"/>
        <v>3.6240624352880113E-3</v>
      </c>
      <c r="AB653" s="4">
        <f t="shared" si="194"/>
        <v>3.6240624352910089E-3</v>
      </c>
      <c r="AC653" s="3">
        <f t="shared" si="184"/>
        <v>3.6240624352910089E-3</v>
      </c>
      <c r="AD653" s="4">
        <f t="shared" si="197"/>
        <v>0</v>
      </c>
      <c r="AE653" s="6" t="s">
        <v>32</v>
      </c>
      <c r="AF653" s="6" t="b">
        <f t="shared" si="200"/>
        <v>1</v>
      </c>
      <c r="AG653" s="6" t="b">
        <f t="shared" si="199"/>
        <v>1</v>
      </c>
    </row>
    <row r="654" spans="1:37" hidden="1" x14ac:dyDescent="0.25">
      <c r="A654" s="6">
        <v>653</v>
      </c>
      <c r="B654" s="6">
        <v>3</v>
      </c>
      <c r="C654" s="6">
        <v>4</v>
      </c>
      <c r="D654" s="6">
        <v>1</v>
      </c>
      <c r="E654" s="6">
        <v>3</v>
      </c>
      <c r="F654" s="6">
        <v>0.4</v>
      </c>
      <c r="G654" s="6">
        <v>200</v>
      </c>
      <c r="H654" s="6" t="b">
        <v>0</v>
      </c>
      <c r="K654" s="6">
        <v>0</v>
      </c>
      <c r="L654" s="6">
        <v>1</v>
      </c>
      <c r="M654" s="16" t="s">
        <v>23</v>
      </c>
      <c r="N654" s="6">
        <v>4309.27718</v>
      </c>
      <c r="O654" s="6">
        <v>102</v>
      </c>
      <c r="P654" s="5">
        <v>1.0016780358797353</v>
      </c>
      <c r="Q654" s="5">
        <v>0.9984855781775398</v>
      </c>
      <c r="R654" s="5">
        <v>0.99983638594272495</v>
      </c>
      <c r="S654" s="6">
        <v>2</v>
      </c>
      <c r="T654" s="6">
        <v>2</v>
      </c>
      <c r="U654" s="42">
        <v>1.1493862741592653</v>
      </c>
      <c r="V654" s="42">
        <v>1.1278510627434826</v>
      </c>
      <c r="W654" s="48">
        <v>0.87002953009114714</v>
      </c>
      <c r="X654" s="42">
        <v>1.1493898052628966</v>
      </c>
      <c r="Y654" s="42">
        <v>1.15600491698495</v>
      </c>
      <c r="Z654" s="6">
        <v>1.15600491698495</v>
      </c>
      <c r="AA654" s="3">
        <f t="shared" si="194"/>
        <v>3.0721549948431459E-6</v>
      </c>
      <c r="AB654" s="4">
        <f t="shared" si="194"/>
        <v>5.7254452195126815E-3</v>
      </c>
      <c r="AC654" s="3">
        <f>IF($L654=1,1-$U654/Z654,1-$V654/Z654)</f>
        <v>5.7254452195126815E-3</v>
      </c>
      <c r="AD654" s="4">
        <f t="shared" si="197"/>
        <v>1.1186905864901675E-3</v>
      </c>
      <c r="AE654" s="6" t="s">
        <v>32</v>
      </c>
      <c r="AF654" s="6" t="b">
        <f t="shared" si="200"/>
        <v>1</v>
      </c>
      <c r="AG654" s="6" t="b">
        <f t="shared" si="199"/>
        <v>1</v>
      </c>
    </row>
    <row r="655" spans="1:37" hidden="1" x14ac:dyDescent="0.25">
      <c r="A655" s="6">
        <v>654</v>
      </c>
      <c r="B655" s="6">
        <v>3</v>
      </c>
      <c r="C655" s="6">
        <v>4</v>
      </c>
      <c r="D655" s="6">
        <v>1</v>
      </c>
      <c r="E655" s="6">
        <v>3</v>
      </c>
      <c r="F655" s="6">
        <v>0.4</v>
      </c>
      <c r="G655" s="6">
        <v>200</v>
      </c>
      <c r="H655" s="6" t="b">
        <v>0</v>
      </c>
      <c r="K655" s="6">
        <v>0</v>
      </c>
      <c r="L655" s="6">
        <v>2</v>
      </c>
      <c r="M655" s="16" t="s">
        <v>23</v>
      </c>
      <c r="N655" s="6">
        <v>4889.0085568000004</v>
      </c>
      <c r="O655" s="6">
        <v>110</v>
      </c>
      <c r="P655" s="5">
        <v>1.0330414146661657</v>
      </c>
      <c r="Q655" s="5">
        <v>1.0284985090099494</v>
      </c>
      <c r="R655" s="5">
        <v>0.93846007632388473</v>
      </c>
      <c r="S655" s="6">
        <v>3</v>
      </c>
      <c r="T655" s="6">
        <v>1</v>
      </c>
      <c r="U655" s="42">
        <v>1.1503190765231002</v>
      </c>
      <c r="V655" s="42">
        <v>1.0807287051221797</v>
      </c>
      <c r="W655" s="48">
        <v>0.86932401662202496</v>
      </c>
      <c r="X655" s="42">
        <v>1.1277987233015592</v>
      </c>
      <c r="Y655" s="42">
        <v>1.1052186637745101</v>
      </c>
      <c r="Z655" s="6">
        <v>1.15117234540668</v>
      </c>
      <c r="AA655" s="3">
        <f t="shared" si="194"/>
        <v>4.1736186791899388E-2</v>
      </c>
      <c r="AB655" s="4">
        <f t="shared" si="194"/>
        <v>2.2158473662300504E-2</v>
      </c>
      <c r="AC655" s="3">
        <f t="shared" si="184"/>
        <v>6.119295739302566E-2</v>
      </c>
      <c r="AD655" s="4">
        <f t="shared" si="197"/>
        <v>-4.1026615784076813E-2</v>
      </c>
      <c r="AE655" s="6" t="s">
        <v>32</v>
      </c>
      <c r="AF655" s="6" t="b">
        <f t="shared" si="200"/>
        <v>1</v>
      </c>
      <c r="AG655" s="6" t="b">
        <f t="shared" si="199"/>
        <v>1</v>
      </c>
      <c r="AJ655" t="str">
        <f>IF(R655=MIN(P655:R655),"W3","no")</f>
        <v>W3</v>
      </c>
      <c r="AK655" t="str">
        <f>IF(AB655&gt;AB654,"YES","NO")</f>
        <v>YES</v>
      </c>
    </row>
    <row r="656" spans="1:37" hidden="1" x14ac:dyDescent="0.25">
      <c r="A656" s="6">
        <v>655</v>
      </c>
      <c r="B656" s="6">
        <v>3</v>
      </c>
      <c r="C656" s="6">
        <v>4</v>
      </c>
      <c r="D656" s="6">
        <v>1</v>
      </c>
      <c r="E656" s="6">
        <v>3</v>
      </c>
      <c r="F656" s="6">
        <v>0.4</v>
      </c>
      <c r="G656" s="6">
        <v>200</v>
      </c>
      <c r="H656" s="6" t="b">
        <v>0</v>
      </c>
      <c r="K656" s="6">
        <v>0</v>
      </c>
      <c r="L656" s="6">
        <v>2</v>
      </c>
      <c r="M656" s="16" t="s">
        <v>24</v>
      </c>
      <c r="N656" s="6">
        <v>1978.1246217</v>
      </c>
      <c r="O656" s="6">
        <v>38</v>
      </c>
      <c r="P656" s="5">
        <v>0.99926918817721389</v>
      </c>
      <c r="Q656" s="5">
        <v>1.0090386689591164</v>
      </c>
      <c r="R656" s="5">
        <v>0.99169214286366958</v>
      </c>
      <c r="S656" s="6">
        <v>2</v>
      </c>
      <c r="T656" s="6">
        <v>2</v>
      </c>
      <c r="U656" s="42">
        <v>1.1495016748184217</v>
      </c>
      <c r="V656" s="42">
        <v>1.1275248526201076</v>
      </c>
      <c r="W656" s="48">
        <v>0.86994218617207553</v>
      </c>
      <c r="X656" s="42">
        <v>1.1277987233015592</v>
      </c>
      <c r="Y656" s="42">
        <v>1.1385956677754101</v>
      </c>
      <c r="Z656" s="6">
        <v>1.15117234540668</v>
      </c>
      <c r="AA656" s="3">
        <f t="shared" si="194"/>
        <v>2.4283648827849724E-4</v>
      </c>
      <c r="AB656" s="4">
        <f t="shared" si="194"/>
        <v>9.723219109846637E-3</v>
      </c>
      <c r="AC656" s="3">
        <f t="shared" si="184"/>
        <v>2.0542095960634277E-2</v>
      </c>
      <c r="AD656" s="4">
        <f t="shared" si="197"/>
        <v>-6.0257793060776539E-3</v>
      </c>
      <c r="AE656" s="6" t="s">
        <v>32</v>
      </c>
      <c r="AF656" s="6" t="b">
        <f t="shared" si="200"/>
        <v>1</v>
      </c>
      <c r="AG656" s="6" t="b">
        <f t="shared" si="199"/>
        <v>1</v>
      </c>
      <c r="AH656" s="61" t="str">
        <f t="shared" ref="AH656" si="202">IF(AA657&gt;AA656,"BA","WLA")</f>
        <v>BA</v>
      </c>
    </row>
    <row r="657" spans="1:37" hidden="1" x14ac:dyDescent="0.25">
      <c r="A657" s="6">
        <v>656</v>
      </c>
      <c r="B657" s="6">
        <v>3</v>
      </c>
      <c r="C657" s="6">
        <v>4</v>
      </c>
      <c r="D657" s="6">
        <v>1</v>
      </c>
      <c r="E657" s="6">
        <v>3</v>
      </c>
      <c r="F657" s="6">
        <v>0.4</v>
      </c>
      <c r="G657" s="6">
        <v>200</v>
      </c>
      <c r="H657" s="6" t="b">
        <v>0</v>
      </c>
      <c r="K657" s="6">
        <v>0</v>
      </c>
      <c r="L657" s="6">
        <v>2</v>
      </c>
      <c r="M657" s="16" t="s">
        <v>25</v>
      </c>
      <c r="N657" s="6">
        <v>140.2096525</v>
      </c>
      <c r="O657" s="6">
        <v>3</v>
      </c>
      <c r="P657" s="5">
        <v>1</v>
      </c>
      <c r="Q657" s="5">
        <v>1</v>
      </c>
      <c r="R657" s="5">
        <v>1</v>
      </c>
      <c r="S657" s="6">
        <v>3</v>
      </c>
      <c r="T657" s="6">
        <v>1</v>
      </c>
      <c r="U657" s="42">
        <v>1.1548461740844007</v>
      </c>
      <c r="V657" s="42">
        <v>1.0913914989994233</v>
      </c>
      <c r="W657" s="48">
        <v>0.86591619077998183</v>
      </c>
      <c r="X657" s="42">
        <v>1.1277987233015592</v>
      </c>
      <c r="Y657" s="42">
        <v>1.1277987233015601</v>
      </c>
      <c r="Z657" s="6">
        <v>1.1277987233015601</v>
      </c>
      <c r="AA657" s="3">
        <f t="shared" si="194"/>
        <v>3.2281668306518352E-2</v>
      </c>
      <c r="AB657" s="4">
        <f t="shared" si="194"/>
        <v>3.2281668306519129E-2</v>
      </c>
      <c r="AC657" s="3">
        <f t="shared" si="184"/>
        <v>3.2281668306519129E-2</v>
      </c>
      <c r="AD657" s="4">
        <f t="shared" si="197"/>
        <v>0</v>
      </c>
      <c r="AE657" s="6" t="s">
        <v>32</v>
      </c>
      <c r="AF657" s="6" t="b">
        <f t="shared" si="200"/>
        <v>1</v>
      </c>
      <c r="AG657" s="6" t="b">
        <f t="shared" si="199"/>
        <v>1</v>
      </c>
    </row>
    <row r="658" spans="1:37" hidden="1" x14ac:dyDescent="0.25">
      <c r="A658" s="6">
        <v>657</v>
      </c>
      <c r="B658" s="6">
        <v>3</v>
      </c>
      <c r="C658" s="6">
        <v>4</v>
      </c>
      <c r="D658" s="6">
        <v>1</v>
      </c>
      <c r="E658" s="6">
        <v>3</v>
      </c>
      <c r="F658" s="6">
        <v>0.4</v>
      </c>
      <c r="G658" s="6">
        <v>200</v>
      </c>
      <c r="H658" s="6" t="b">
        <v>0</v>
      </c>
      <c r="K658" s="6">
        <v>0.2</v>
      </c>
      <c r="L658" s="6">
        <v>1</v>
      </c>
      <c r="M658" s="16" t="s">
        <v>23</v>
      </c>
      <c r="N658" s="6">
        <v>5013.1566392000004</v>
      </c>
      <c r="O658" s="6">
        <v>108</v>
      </c>
      <c r="P658" s="5">
        <v>1.004204645808175</v>
      </c>
      <c r="Q658" s="5">
        <v>0.9932293732688614</v>
      </c>
      <c r="R658" s="5">
        <v>1.0025659809229635</v>
      </c>
      <c r="S658" s="6">
        <v>2</v>
      </c>
      <c r="T658" s="6">
        <v>2</v>
      </c>
      <c r="U658" s="42">
        <v>1.1743912941623984</v>
      </c>
      <c r="V658" s="42">
        <v>1.1776635649773297</v>
      </c>
      <c r="W658" s="48">
        <v>0.85150494981591451</v>
      </c>
      <c r="X658" s="42">
        <v>1.1744365739182976</v>
      </c>
      <c r="Y658" s="42">
        <v>1.1804986894562</v>
      </c>
      <c r="Z658" s="6">
        <v>1.1804986894562</v>
      </c>
      <c r="AA658" s="3">
        <f t="shared" si="194"/>
        <v>3.8554449771743826E-5</v>
      </c>
      <c r="AB658" s="4">
        <f t="shared" si="194"/>
        <v>5.1735722778437632E-3</v>
      </c>
      <c r="AC658" s="3">
        <f t="shared" si="184"/>
        <v>5.1735722778437632E-3</v>
      </c>
      <c r="AD658" s="4">
        <f t="shared" si="197"/>
        <v>4.5137511540923603E-3</v>
      </c>
      <c r="AE658" s="6" t="s">
        <v>32</v>
      </c>
      <c r="AF658" s="6" t="b">
        <f t="shared" si="200"/>
        <v>1</v>
      </c>
      <c r="AG658" s="6" t="b">
        <f t="shared" si="199"/>
        <v>1</v>
      </c>
    </row>
    <row r="659" spans="1:37" hidden="1" x14ac:dyDescent="0.25">
      <c r="A659" s="6">
        <v>658</v>
      </c>
      <c r="B659" s="6">
        <v>3</v>
      </c>
      <c r="C659" s="6">
        <v>4</v>
      </c>
      <c r="D659" s="6">
        <v>1</v>
      </c>
      <c r="E659" s="6">
        <v>3</v>
      </c>
      <c r="F659" s="6">
        <v>0.4</v>
      </c>
      <c r="G659" s="6">
        <v>200</v>
      </c>
      <c r="H659" s="6" t="b">
        <v>0</v>
      </c>
      <c r="K659" s="6">
        <v>0.2</v>
      </c>
      <c r="L659" s="6">
        <v>2</v>
      </c>
      <c r="M659" s="16" t="s">
        <v>23</v>
      </c>
      <c r="N659" s="6">
        <v>4588.6898198999997</v>
      </c>
      <c r="O659" s="6">
        <v>117</v>
      </c>
      <c r="P659" s="5">
        <v>1.0384274608004078</v>
      </c>
      <c r="Q659" s="5">
        <v>1.0234861489153533</v>
      </c>
      <c r="R659" s="5">
        <v>0.9380863902842389</v>
      </c>
      <c r="S659" s="6">
        <v>3</v>
      </c>
      <c r="T659" s="6">
        <v>1</v>
      </c>
      <c r="U659" s="42">
        <v>1.1764819202362033</v>
      </c>
      <c r="V659" s="42">
        <v>1.1299801244943219</v>
      </c>
      <c r="W659" s="48">
        <v>0.84999181270820467</v>
      </c>
      <c r="X659" s="42">
        <v>1.1774018463624207</v>
      </c>
      <c r="Y659" s="42">
        <v>1.1528419242729999</v>
      </c>
      <c r="Z659" s="6">
        <v>1.2001026656273099</v>
      </c>
      <c r="AA659" s="3">
        <f t="shared" si="194"/>
        <v>4.027658187780836E-2</v>
      </c>
      <c r="AB659" s="4">
        <f t="shared" si="194"/>
        <v>1.9830819210617245E-2</v>
      </c>
      <c r="AC659" s="3">
        <f t="shared" si="184"/>
        <v>5.8430451944987527E-2</v>
      </c>
      <c r="AD659" s="4">
        <f t="shared" si="197"/>
        <v>-4.1275739810507396E-2</v>
      </c>
      <c r="AE659" s="6" t="s">
        <v>32</v>
      </c>
      <c r="AF659" s="6" t="b">
        <f t="shared" si="200"/>
        <v>1</v>
      </c>
      <c r="AG659" s="6" t="b">
        <f t="shared" si="199"/>
        <v>1</v>
      </c>
      <c r="AJ659" t="str">
        <f>IF(R659=MIN(P659:R659),"W3","no")</f>
        <v>W3</v>
      </c>
      <c r="AK659" t="str">
        <f>IF(AB659&gt;AB658,"YES","NO")</f>
        <v>YES</v>
      </c>
    </row>
    <row r="660" spans="1:37" hidden="1" x14ac:dyDescent="0.25">
      <c r="A660" s="6">
        <v>659</v>
      </c>
      <c r="B660" s="6">
        <v>3</v>
      </c>
      <c r="C660" s="6">
        <v>4</v>
      </c>
      <c r="D660" s="6">
        <v>1</v>
      </c>
      <c r="E660" s="6">
        <v>3</v>
      </c>
      <c r="F660" s="6">
        <v>0.4</v>
      </c>
      <c r="G660" s="6">
        <v>200</v>
      </c>
      <c r="H660" s="6" t="b">
        <v>0</v>
      </c>
      <c r="K660" s="6">
        <v>0.2</v>
      </c>
      <c r="L660" s="6">
        <v>2</v>
      </c>
      <c r="M660" s="16" t="s">
        <v>24</v>
      </c>
      <c r="N660" s="6">
        <v>1705.4476431000001</v>
      </c>
      <c r="O660" s="6">
        <v>39</v>
      </c>
      <c r="P660" s="5">
        <v>1.00262404984543</v>
      </c>
      <c r="Q660" s="5">
        <v>1.004458546817256</v>
      </c>
      <c r="R660" s="5">
        <v>0.99291740333731415</v>
      </c>
      <c r="S660" s="6">
        <v>2</v>
      </c>
      <c r="T660" s="6">
        <v>2</v>
      </c>
      <c r="U660" s="42">
        <v>1.1745388287104133</v>
      </c>
      <c r="V660" s="42">
        <v>1.1772423992580057</v>
      </c>
      <c r="W660" s="48">
        <v>0.85139799175302833</v>
      </c>
      <c r="X660" s="42">
        <v>1.1774018463624207</v>
      </c>
      <c r="Y660" s="42">
        <v>1.1874817801547199</v>
      </c>
      <c r="Z660" s="6">
        <v>1.2001026656273099</v>
      </c>
      <c r="AA660" s="3">
        <f t="shared" si="194"/>
        <v>1.3542284217382683E-4</v>
      </c>
      <c r="AB660" s="4">
        <f t="shared" si="194"/>
        <v>8.6227688439819428E-3</v>
      </c>
      <c r="AC660" s="3">
        <f t="shared" si="184"/>
        <v>1.9048592278023913E-2</v>
      </c>
      <c r="AD660" s="4">
        <f t="shared" si="197"/>
        <v>-4.7217311084572682E-3</v>
      </c>
      <c r="AE660" s="6" t="s">
        <v>32</v>
      </c>
      <c r="AF660" s="6" t="b">
        <f t="shared" si="200"/>
        <v>1</v>
      </c>
      <c r="AG660" s="6" t="b">
        <f t="shared" si="199"/>
        <v>1</v>
      </c>
      <c r="AH660" s="61" t="str">
        <f t="shared" ref="AH660" si="203">IF(AA661&gt;AA660,"BA","WLA")</f>
        <v>BA</v>
      </c>
    </row>
    <row r="661" spans="1:37" hidden="1" x14ac:dyDescent="0.25">
      <c r="A661" s="6">
        <v>660</v>
      </c>
      <c r="B661" s="6">
        <v>3</v>
      </c>
      <c r="C661" s="6">
        <v>4</v>
      </c>
      <c r="D661" s="6">
        <v>1</v>
      </c>
      <c r="E661" s="6">
        <v>3</v>
      </c>
      <c r="F661" s="6">
        <v>0.4</v>
      </c>
      <c r="G661" s="6">
        <v>200</v>
      </c>
      <c r="H661" s="6" t="b">
        <v>0</v>
      </c>
      <c r="K661" s="6">
        <v>0.2</v>
      </c>
      <c r="L661" s="6">
        <v>2</v>
      </c>
      <c r="M661" s="16" t="s">
        <v>25</v>
      </c>
      <c r="N661" s="6">
        <v>122.2443851</v>
      </c>
      <c r="O661" s="6">
        <v>3</v>
      </c>
      <c r="P661" s="5">
        <v>1</v>
      </c>
      <c r="Q661" s="5">
        <v>1</v>
      </c>
      <c r="R661" s="5">
        <v>1</v>
      </c>
      <c r="S661" s="6">
        <v>3</v>
      </c>
      <c r="T661" s="6">
        <v>1</v>
      </c>
      <c r="U661" s="42">
        <v>1.1816484873233164</v>
      </c>
      <c r="V661" s="42">
        <v>1.1419835290262044</v>
      </c>
      <c r="W661" s="48">
        <v>0.84627536084374078</v>
      </c>
      <c r="X661" s="42">
        <v>1.1774018463624207</v>
      </c>
      <c r="Y661" s="42">
        <v>1.1774018463624201</v>
      </c>
      <c r="Z661" s="6">
        <v>1.1774018463624201</v>
      </c>
      <c r="AA661" s="3">
        <f t="shared" si="194"/>
        <v>3.008175793646084E-2</v>
      </c>
      <c r="AB661" s="4">
        <f t="shared" si="194"/>
        <v>3.0081757936460285E-2</v>
      </c>
      <c r="AC661" s="3">
        <f t="shared" si="184"/>
        <v>3.0081757936460285E-2</v>
      </c>
      <c r="AD661" s="4">
        <f t="shared" si="197"/>
        <v>0</v>
      </c>
      <c r="AE661" s="6" t="s">
        <v>32</v>
      </c>
      <c r="AF661" s="6" t="b">
        <f t="shared" si="200"/>
        <v>1</v>
      </c>
      <c r="AG661" s="6" t="b">
        <f t="shared" si="199"/>
        <v>1</v>
      </c>
    </row>
    <row r="662" spans="1:37" hidden="1" x14ac:dyDescent="0.25">
      <c r="A662" s="6">
        <v>661</v>
      </c>
      <c r="B662" s="6">
        <v>3</v>
      </c>
      <c r="C662" s="6">
        <v>4</v>
      </c>
      <c r="D662" s="6">
        <v>1</v>
      </c>
      <c r="E662" s="6">
        <v>3</v>
      </c>
      <c r="F662" s="6">
        <v>0.4</v>
      </c>
      <c r="G662" s="6">
        <v>200</v>
      </c>
      <c r="H662" s="6" t="b">
        <v>0</v>
      </c>
      <c r="K662" s="6">
        <v>-0.2</v>
      </c>
      <c r="L662" s="6">
        <v>1</v>
      </c>
      <c r="M662" s="16" t="s">
        <v>23</v>
      </c>
      <c r="N662" s="6">
        <v>4113.4233641000001</v>
      </c>
      <c r="O662" s="6">
        <v>108</v>
      </c>
      <c r="P662" s="5">
        <v>1.0396104197039164</v>
      </c>
      <c r="Q662" s="5">
        <v>1.0246433798490802</v>
      </c>
      <c r="R662" s="5">
        <v>0.93574620044700341</v>
      </c>
      <c r="S662" s="6">
        <v>3</v>
      </c>
      <c r="T662" s="6">
        <v>1</v>
      </c>
      <c r="U662" s="42">
        <v>1.1134301891648417</v>
      </c>
      <c r="V662" s="42">
        <v>1.0174311357355541</v>
      </c>
      <c r="W662" s="48">
        <v>0.89812545926213561</v>
      </c>
      <c r="X662" s="42">
        <v>1.1143402956430011</v>
      </c>
      <c r="Y662" s="42">
        <v>1.12157869095781</v>
      </c>
      <c r="Z662" s="6">
        <v>1.12157869095781</v>
      </c>
      <c r="AA662" s="3">
        <f t="shared" si="194"/>
        <v>8.1672221826478708E-4</v>
      </c>
      <c r="AB662" s="4">
        <f t="shared" si="194"/>
        <v>7.2652073890684399E-3</v>
      </c>
      <c r="AC662" s="3">
        <f t="shared" si="184"/>
        <v>7.2652073890684399E-3</v>
      </c>
      <c r="AD662" s="4">
        <f t="shared" si="197"/>
        <v>-4.2835866368664398E-2</v>
      </c>
      <c r="AE662" s="6" t="s">
        <v>32</v>
      </c>
      <c r="AF662" s="6" t="b">
        <f t="shared" si="200"/>
        <v>1</v>
      </c>
      <c r="AG662" s="6" t="b">
        <f t="shared" si="199"/>
        <v>1</v>
      </c>
    </row>
    <row r="663" spans="1:37" hidden="1" x14ac:dyDescent="0.25">
      <c r="A663" s="6">
        <v>662</v>
      </c>
      <c r="B663" s="6">
        <v>3</v>
      </c>
      <c r="C663" s="6">
        <v>4</v>
      </c>
      <c r="D663" s="6">
        <v>1</v>
      </c>
      <c r="E663" s="6">
        <v>3</v>
      </c>
      <c r="F663" s="6">
        <v>0.4</v>
      </c>
      <c r="G663" s="6">
        <v>200</v>
      </c>
      <c r="H663" s="6" t="b">
        <v>0</v>
      </c>
      <c r="K663" s="6">
        <v>-0.2</v>
      </c>
      <c r="L663" s="6">
        <v>2</v>
      </c>
      <c r="M663" s="16" t="s">
        <v>23</v>
      </c>
      <c r="N663" s="6">
        <v>5073.4453229000001</v>
      </c>
      <c r="O663" s="6">
        <v>136</v>
      </c>
      <c r="P663" s="5">
        <v>1.0257080418014859</v>
      </c>
      <c r="Q663" s="5">
        <v>1.0362767218281173</v>
      </c>
      <c r="R663" s="5">
        <v>0.93801523637039719</v>
      </c>
      <c r="S663" s="6">
        <v>3</v>
      </c>
      <c r="T663" s="6">
        <v>1</v>
      </c>
      <c r="U663" s="42">
        <v>1.1137147108075853</v>
      </c>
      <c r="V663" s="42">
        <v>1.0166804313088853</v>
      </c>
      <c r="W663" s="48">
        <v>0.8978960143885254</v>
      </c>
      <c r="X663" s="42">
        <v>1.0624531144325751</v>
      </c>
      <c r="Y663" s="42">
        <v>1.0434010875853501</v>
      </c>
      <c r="Z663" s="6">
        <v>1.0865384066517301</v>
      </c>
      <c r="AA663" s="3">
        <f t="shared" si="194"/>
        <v>4.3082073459905668E-2</v>
      </c>
      <c r="AB663" s="4">
        <f t="shared" si="194"/>
        <v>2.5609189595826476E-2</v>
      </c>
      <c r="AC663" s="3">
        <f t="shared" ref="AC663:AC677" si="204">IF($L663=1,1-$U663/Z663,1-$V663/Z663)</f>
        <v>6.4294069050093383E-2</v>
      </c>
      <c r="AD663" s="4">
        <f t="shared" si="197"/>
        <v>-4.1323175753068653E-2</v>
      </c>
      <c r="AE663" s="6" t="s">
        <v>32</v>
      </c>
      <c r="AF663" s="6" t="b">
        <f t="shared" si="200"/>
        <v>1</v>
      </c>
      <c r="AG663" s="6" t="b">
        <f t="shared" si="199"/>
        <v>1</v>
      </c>
      <c r="AJ663" t="str">
        <f>IF(R663=MIN(P663:R663),"W3","no")</f>
        <v>W3</v>
      </c>
      <c r="AK663" t="str">
        <f>IF(AB663&gt;AB662,"YES","NO")</f>
        <v>YES</v>
      </c>
    </row>
    <row r="664" spans="1:37" hidden="1" x14ac:dyDescent="0.25">
      <c r="A664" s="6">
        <v>663</v>
      </c>
      <c r="B664" s="6">
        <v>3</v>
      </c>
      <c r="C664" s="6">
        <v>4</v>
      </c>
      <c r="D664" s="6">
        <v>1</v>
      </c>
      <c r="E664" s="6">
        <v>3</v>
      </c>
      <c r="F664" s="6">
        <v>0.4</v>
      </c>
      <c r="G664" s="6">
        <v>200</v>
      </c>
      <c r="H664" s="6" t="b">
        <v>0</v>
      </c>
      <c r="K664" s="6">
        <v>-0.2</v>
      </c>
      <c r="L664" s="6">
        <v>2</v>
      </c>
      <c r="M664" s="16" t="s">
        <v>24</v>
      </c>
      <c r="N664" s="6">
        <v>1463.3705688</v>
      </c>
      <c r="O664" s="6">
        <v>38</v>
      </c>
      <c r="P664" s="5">
        <v>0.99473432310596221</v>
      </c>
      <c r="Q664" s="5">
        <v>1.0160327583393156</v>
      </c>
      <c r="R664" s="5">
        <v>0.98923291855472228</v>
      </c>
      <c r="S664" s="6">
        <v>2</v>
      </c>
      <c r="T664" s="6">
        <v>2</v>
      </c>
      <c r="U664" s="42">
        <v>1.114393216887857</v>
      </c>
      <c r="V664" s="42">
        <v>1.0618072832911072</v>
      </c>
      <c r="W664" s="48">
        <v>0.89734932413953439</v>
      </c>
      <c r="X664" s="42">
        <v>1.0624531144325751</v>
      </c>
      <c r="Y664" s="42">
        <v>1.07411196672176</v>
      </c>
      <c r="Z664" s="6">
        <v>1.0865384066517301</v>
      </c>
      <c r="AA664" s="3">
        <f t="shared" si="194"/>
        <v>6.078678980698804E-4</v>
      </c>
      <c r="AB664" s="4">
        <f t="shared" si="194"/>
        <v>1.1455680424273917E-2</v>
      </c>
      <c r="AC664" s="3">
        <f t="shared" si="204"/>
        <v>2.2761389021520362E-2</v>
      </c>
      <c r="AD664" s="4">
        <f t="shared" si="197"/>
        <v>-1.0688505559543704E-2</v>
      </c>
      <c r="AE664" s="6" t="s">
        <v>32</v>
      </c>
      <c r="AF664" s="6" t="b">
        <f t="shared" si="200"/>
        <v>1</v>
      </c>
      <c r="AG664" s="6" t="b">
        <f t="shared" si="199"/>
        <v>1</v>
      </c>
      <c r="AH664" s="61" t="str">
        <f t="shared" ref="AH664" si="205">IF(AA665&gt;AA664,"BA","WLA")</f>
        <v>BA</v>
      </c>
    </row>
    <row r="665" spans="1:37" hidden="1" x14ac:dyDescent="0.25">
      <c r="A665" s="6">
        <v>664</v>
      </c>
      <c r="B665" s="6">
        <v>3</v>
      </c>
      <c r="C665" s="6">
        <v>4</v>
      </c>
      <c r="D665" s="6">
        <v>1</v>
      </c>
      <c r="E665" s="6">
        <v>3</v>
      </c>
      <c r="F665" s="6">
        <v>0.4</v>
      </c>
      <c r="G665" s="6">
        <v>200</v>
      </c>
      <c r="H665" s="6" t="b">
        <v>0</v>
      </c>
      <c r="K665" s="6">
        <v>-0.2</v>
      </c>
      <c r="L665" s="6">
        <v>2</v>
      </c>
      <c r="M665" s="16" t="s">
        <v>25</v>
      </c>
      <c r="N665" s="6">
        <v>112.6118046</v>
      </c>
      <c r="O665" s="6">
        <v>3</v>
      </c>
      <c r="P665" s="5">
        <v>1</v>
      </c>
      <c r="Q665" s="5">
        <v>1</v>
      </c>
      <c r="R665" s="5">
        <v>1</v>
      </c>
      <c r="S665" s="6">
        <v>3</v>
      </c>
      <c r="T665" s="6">
        <v>1</v>
      </c>
      <c r="U665" s="42">
        <v>1.1175678893779672</v>
      </c>
      <c r="V665" s="42">
        <v>1.0262316916416689</v>
      </c>
      <c r="W665" s="48">
        <v>0.89480022601275255</v>
      </c>
      <c r="X665" s="42">
        <v>1.0624531144325751</v>
      </c>
      <c r="Y665" s="42">
        <v>1.0624531144325799</v>
      </c>
      <c r="Z665" s="6">
        <v>1.0624531144325799</v>
      </c>
      <c r="AA665" s="3">
        <f t="shared" si="194"/>
        <v>3.4092255271189975E-2</v>
      </c>
      <c r="AB665" s="4">
        <f t="shared" si="194"/>
        <v>3.4092255271194416E-2</v>
      </c>
      <c r="AC665" s="3">
        <f t="shared" si="204"/>
        <v>3.4092255271194416E-2</v>
      </c>
      <c r="AD665" s="4">
        <f t="shared" si="197"/>
        <v>0</v>
      </c>
      <c r="AE665" s="6" t="s">
        <v>32</v>
      </c>
      <c r="AF665" s="6" t="b">
        <f t="shared" si="200"/>
        <v>1</v>
      </c>
      <c r="AG665" s="6" t="b">
        <f t="shared" si="199"/>
        <v>1</v>
      </c>
    </row>
    <row r="666" spans="1:37" hidden="1" x14ac:dyDescent="0.25">
      <c r="A666" s="6">
        <v>665</v>
      </c>
      <c r="B666" s="6">
        <v>3</v>
      </c>
      <c r="C666" s="6">
        <v>4</v>
      </c>
      <c r="D666" s="6">
        <v>1</v>
      </c>
      <c r="E666" s="6">
        <v>3</v>
      </c>
      <c r="F666" s="6">
        <v>0.4</v>
      </c>
      <c r="G666" s="6">
        <v>0</v>
      </c>
      <c r="H666" s="6" t="b">
        <v>0</v>
      </c>
      <c r="K666" s="6">
        <v>0</v>
      </c>
      <c r="L666" s="6">
        <v>1</v>
      </c>
      <c r="M666" s="16" t="s">
        <v>23</v>
      </c>
      <c r="N666" s="6">
        <v>4294.1213199000003</v>
      </c>
      <c r="O666" s="6">
        <v>102</v>
      </c>
      <c r="P666" s="5">
        <v>1.0164505867848606</v>
      </c>
      <c r="Q666" s="5">
        <v>0.96799886796237644</v>
      </c>
      <c r="R666" s="5">
        <v>1.0155505452527629</v>
      </c>
      <c r="S666" s="6">
        <v>2</v>
      </c>
      <c r="T666" s="6">
        <v>2</v>
      </c>
      <c r="U666" s="42">
        <v>1.1599249226009936</v>
      </c>
      <c r="V666" s="42">
        <v>1.1498880649278334</v>
      </c>
      <c r="W666" s="48">
        <v>0.86212476386628456</v>
      </c>
      <c r="X666" s="42">
        <v>1.1608967856128456</v>
      </c>
      <c r="Y666" s="42">
        <v>1.1628330302479299</v>
      </c>
      <c r="Z666" s="6">
        <v>1.1628330302479299</v>
      </c>
      <c r="AA666" s="3">
        <f t="shared" si="194"/>
        <v>8.3716573591763321E-4</v>
      </c>
      <c r="AB666" s="4">
        <f t="shared" si="194"/>
        <v>2.5008815292393294E-3</v>
      </c>
      <c r="AC666" s="3">
        <f t="shared" si="204"/>
        <v>2.5008815292393294E-3</v>
      </c>
      <c r="AD666" s="4">
        <f t="shared" si="197"/>
        <v>2.1334088025082337E-2</v>
      </c>
      <c r="AE666" s="6" t="s">
        <v>32</v>
      </c>
      <c r="AF666" s="6" t="b">
        <f t="shared" si="200"/>
        <v>1</v>
      </c>
      <c r="AG666" s="6" t="b">
        <f t="shared" si="199"/>
        <v>1</v>
      </c>
    </row>
    <row r="667" spans="1:37" hidden="1" x14ac:dyDescent="0.25">
      <c r="A667" s="6">
        <v>666</v>
      </c>
      <c r="B667" s="6">
        <v>3</v>
      </c>
      <c r="C667" s="6">
        <v>4</v>
      </c>
      <c r="D667" s="6">
        <v>1</v>
      </c>
      <c r="E667" s="6">
        <v>3</v>
      </c>
      <c r="F667" s="6">
        <v>0.4</v>
      </c>
      <c r="G667" s="6">
        <v>0</v>
      </c>
      <c r="H667" s="6" t="b">
        <v>0</v>
      </c>
      <c r="K667" s="6">
        <v>0</v>
      </c>
      <c r="L667" s="6">
        <v>2</v>
      </c>
      <c r="M667" s="16" t="s">
        <v>23</v>
      </c>
      <c r="N667" s="6">
        <v>6218.5686913999998</v>
      </c>
      <c r="O667" s="6">
        <v>128</v>
      </c>
      <c r="P667" s="5">
        <v>1.0393711124825187</v>
      </c>
      <c r="Q667" s="5">
        <v>0.98747684746941577</v>
      </c>
      <c r="R667" s="5">
        <v>0.97315204004806566</v>
      </c>
      <c r="S667" s="6">
        <v>3</v>
      </c>
      <c r="T667" s="6">
        <v>1</v>
      </c>
      <c r="U667" s="42">
        <v>1.1772115850322646</v>
      </c>
      <c r="V667" s="42">
        <v>1.139100664420309</v>
      </c>
      <c r="W667" s="48">
        <v>0.84946496680339101</v>
      </c>
      <c r="X667" s="42">
        <v>1.1500686274955991</v>
      </c>
      <c r="Y667" s="42">
        <v>1.1498670545590699</v>
      </c>
      <c r="Z667" s="6">
        <v>1.1628307734402099</v>
      </c>
      <c r="AA667" s="3">
        <f t="shared" si="194"/>
        <v>9.5367900776269776E-3</v>
      </c>
      <c r="AB667" s="4">
        <f t="shared" si="194"/>
        <v>9.3631608072198835E-3</v>
      </c>
      <c r="AC667" s="3">
        <f t="shared" si="204"/>
        <v>2.0407190420060783E-2</v>
      </c>
      <c r="AD667" s="4">
        <f t="shared" si="197"/>
        <v>-2.6247408321679083E-2</v>
      </c>
      <c r="AE667" s="6" t="s">
        <v>32</v>
      </c>
      <c r="AF667" s="6" t="b">
        <f t="shared" si="200"/>
        <v>1</v>
      </c>
      <c r="AG667" s="6" t="b">
        <f t="shared" si="199"/>
        <v>1</v>
      </c>
      <c r="AJ667" t="str">
        <f>IF(R667=MIN(P667:R667),"W3","no")</f>
        <v>W3</v>
      </c>
      <c r="AK667" t="str">
        <f>IF(AB667&gt;AB666,"YES","NO")</f>
        <v>YES</v>
      </c>
    </row>
    <row r="668" spans="1:37" hidden="1" x14ac:dyDescent="0.25">
      <c r="A668" s="6">
        <v>667</v>
      </c>
      <c r="B668" s="6">
        <v>3</v>
      </c>
      <c r="C668" s="6">
        <v>4</v>
      </c>
      <c r="D668" s="6">
        <v>1</v>
      </c>
      <c r="E668" s="6">
        <v>3</v>
      </c>
      <c r="F668" s="6">
        <v>0.4</v>
      </c>
      <c r="G668" s="6">
        <v>0</v>
      </c>
      <c r="H668" s="6" t="b">
        <v>0</v>
      </c>
      <c r="K668" s="6">
        <v>0</v>
      </c>
      <c r="L668" s="6">
        <v>2</v>
      </c>
      <c r="M668" s="16" t="s">
        <v>24</v>
      </c>
      <c r="N668" s="6">
        <v>2278.4447909</v>
      </c>
      <c r="O668" s="6">
        <v>44</v>
      </c>
      <c r="P668" s="5">
        <v>1.0190989586181995</v>
      </c>
      <c r="Q668" s="5">
        <v>0.9831521644755391</v>
      </c>
      <c r="R668" s="5">
        <v>0.99774887690626135</v>
      </c>
      <c r="S668" s="6">
        <v>2</v>
      </c>
      <c r="T668" s="6">
        <v>2</v>
      </c>
      <c r="U668" s="42">
        <v>1.1603150724452103</v>
      </c>
      <c r="V668" s="42">
        <v>1.148789173604996</v>
      </c>
      <c r="W668" s="6">
        <v>0.86183487894596811</v>
      </c>
      <c r="X668" s="42">
        <v>1.1500686274955991</v>
      </c>
      <c r="Y668" s="42">
        <v>1.1536975207000599</v>
      </c>
      <c r="Z668" s="6">
        <v>1.1628307734402099</v>
      </c>
      <c r="AA668" s="3">
        <f t="shared" si="194"/>
        <v>1.1125022107500993E-3</v>
      </c>
      <c r="AB668" s="4">
        <f t="shared" si="194"/>
        <v>4.2544488542244352E-3</v>
      </c>
      <c r="AC668" s="3">
        <f t="shared" si="204"/>
        <v>1.2075359679097675E-2</v>
      </c>
      <c r="AD668" s="4">
        <f t="shared" si="197"/>
        <v>1.2732639078799698E-2</v>
      </c>
      <c r="AE668" s="6" t="s">
        <v>32</v>
      </c>
      <c r="AF668" s="6" t="b">
        <f t="shared" si="200"/>
        <v>1</v>
      </c>
      <c r="AG668" s="6" t="b">
        <f t="shared" si="199"/>
        <v>1</v>
      </c>
      <c r="AH668" s="61" t="str">
        <f t="shared" ref="AH668" si="206">IF(AA669&gt;AA668,"BA","WLA")</f>
        <v>BA</v>
      </c>
    </row>
    <row r="669" spans="1:37" hidden="1" x14ac:dyDescent="0.25">
      <c r="A669" s="6">
        <v>668</v>
      </c>
      <c r="B669" s="6">
        <v>3</v>
      </c>
      <c r="C669" s="6">
        <v>4</v>
      </c>
      <c r="D669" s="6">
        <v>1</v>
      </c>
      <c r="E669" s="6">
        <v>3</v>
      </c>
      <c r="F669" s="6">
        <v>0.4</v>
      </c>
      <c r="G669" s="6">
        <v>0</v>
      </c>
      <c r="H669" s="6" t="b">
        <v>0</v>
      </c>
      <c r="K669" s="6">
        <v>0</v>
      </c>
      <c r="L669" s="6">
        <v>2</v>
      </c>
      <c r="M669" s="16" t="s">
        <v>25</v>
      </c>
      <c r="N669" s="6">
        <v>145.24567239999999</v>
      </c>
      <c r="O669" s="6">
        <v>3</v>
      </c>
      <c r="P669" s="5">
        <v>1</v>
      </c>
      <c r="Q669" s="5">
        <v>1</v>
      </c>
      <c r="R669" s="5">
        <v>1</v>
      </c>
      <c r="S669" s="6">
        <v>3</v>
      </c>
      <c r="T669" s="6">
        <v>1</v>
      </c>
      <c r="U669" s="42">
        <v>1.1795592318523587</v>
      </c>
      <c r="V669" s="42">
        <v>1.1444702184087023</v>
      </c>
      <c r="W669" s="6">
        <v>0.84777429822631112</v>
      </c>
      <c r="X669" s="42">
        <v>1.1500686274955991</v>
      </c>
      <c r="Y669" s="42">
        <v>1.1500686274956</v>
      </c>
      <c r="Z669" s="6">
        <v>1.1500686274956</v>
      </c>
      <c r="AA669" s="3">
        <f t="shared" si="194"/>
        <v>4.8678913180059125E-3</v>
      </c>
      <c r="AB669" s="4">
        <f t="shared" si="194"/>
        <v>4.8678913180066896E-3</v>
      </c>
      <c r="AC669" s="3">
        <f t="shared" si="204"/>
        <v>4.8678913180066896E-3</v>
      </c>
      <c r="AD669" s="4">
        <f t="shared" si="197"/>
        <v>0</v>
      </c>
      <c r="AE669" s="6" t="s">
        <v>32</v>
      </c>
      <c r="AF669" s="6" t="b">
        <f t="shared" si="200"/>
        <v>1</v>
      </c>
      <c r="AG669" s="6" t="b">
        <f t="shared" si="199"/>
        <v>1</v>
      </c>
    </row>
    <row r="670" spans="1:37" hidden="1" x14ac:dyDescent="0.25">
      <c r="A670" s="6">
        <v>669</v>
      </c>
      <c r="B670" s="6">
        <v>3</v>
      </c>
      <c r="C670" s="6">
        <v>4</v>
      </c>
      <c r="D670" s="6">
        <v>1</v>
      </c>
      <c r="E670" s="6">
        <v>3</v>
      </c>
      <c r="F670" s="6">
        <v>0.4</v>
      </c>
      <c r="G670" s="6">
        <v>0</v>
      </c>
      <c r="H670" s="6" t="b">
        <v>0</v>
      </c>
      <c r="K670" s="6">
        <v>0.2</v>
      </c>
      <c r="L670" s="6">
        <v>1</v>
      </c>
      <c r="M670" s="16" t="s">
        <v>23</v>
      </c>
      <c r="N670" s="6">
        <v>4639.7813257999996</v>
      </c>
      <c r="O670" s="6">
        <v>102</v>
      </c>
      <c r="P670" s="5">
        <v>1.0179011532844122</v>
      </c>
      <c r="Q670" s="5">
        <v>0.96504050772987937</v>
      </c>
      <c r="R670" s="5">
        <v>1.0170583389857082</v>
      </c>
      <c r="S670" s="6">
        <v>2</v>
      </c>
      <c r="T670" s="6">
        <v>2</v>
      </c>
      <c r="U670" s="42">
        <v>1.1870179489158759</v>
      </c>
      <c r="V670" s="42">
        <v>1.2001987594933567</v>
      </c>
      <c r="W670" s="6">
        <v>0.84244724430099593</v>
      </c>
      <c r="X670" s="42">
        <v>1.1882091018122618</v>
      </c>
      <c r="Y670" s="6">
        <v>1.1897025594483399</v>
      </c>
      <c r="Z670" s="6">
        <v>1.1897025594483399</v>
      </c>
      <c r="AA670" s="3">
        <f t="shared" si="194"/>
        <v>1.0024775054905399E-3</v>
      </c>
      <c r="AB670" s="4">
        <f t="shared" si="194"/>
        <v>2.256539259450574E-3</v>
      </c>
      <c r="AC670" s="3">
        <f t="shared" si="204"/>
        <v>2.256539259450574E-3</v>
      </c>
      <c r="AD670" s="4">
        <f t="shared" si="197"/>
        <v>2.3306328180080344E-2</v>
      </c>
      <c r="AE670" s="6" t="s">
        <v>32</v>
      </c>
      <c r="AF670" s="6" t="b">
        <f t="shared" si="200"/>
        <v>1</v>
      </c>
      <c r="AG670" s="6" t="b">
        <f t="shared" si="199"/>
        <v>1</v>
      </c>
    </row>
    <row r="671" spans="1:37" hidden="1" x14ac:dyDescent="0.25">
      <c r="A671" s="6">
        <v>670</v>
      </c>
      <c r="B671" s="6">
        <v>3</v>
      </c>
      <c r="C671" s="6">
        <v>4</v>
      </c>
      <c r="D671" s="6">
        <v>1</v>
      </c>
      <c r="E671" s="6">
        <v>3</v>
      </c>
      <c r="F671" s="6">
        <v>0.4</v>
      </c>
      <c r="G671" s="6">
        <v>0</v>
      </c>
      <c r="H671" s="6" t="b">
        <v>0</v>
      </c>
      <c r="K671" s="6">
        <v>0.2</v>
      </c>
      <c r="L671" s="6">
        <v>2</v>
      </c>
      <c r="M671" s="16" t="s">
        <v>23</v>
      </c>
      <c r="N671" s="6">
        <v>5225.4623775</v>
      </c>
      <c r="O671" s="6">
        <v>112</v>
      </c>
      <c r="P671" s="5">
        <v>1.0445287257252724</v>
      </c>
      <c r="Q671" s="5">
        <v>0.98433921456326801</v>
      </c>
      <c r="R671" s="5">
        <v>0.97113205971145988</v>
      </c>
      <c r="S671" s="6">
        <v>3</v>
      </c>
      <c r="T671" s="6">
        <v>1</v>
      </c>
      <c r="U671" s="42">
        <v>1.2049676545109376</v>
      </c>
      <c r="V671" s="42">
        <v>1.1889435884907142</v>
      </c>
      <c r="W671" s="6">
        <v>0.82989779539424391</v>
      </c>
      <c r="X671" s="42">
        <v>1.2005403865142061</v>
      </c>
      <c r="Y671" s="6">
        <v>1.19843718874676</v>
      </c>
      <c r="Z671" s="6">
        <v>1.2128410474584099</v>
      </c>
      <c r="AA671" s="3">
        <f t="shared" si="194"/>
        <v>9.6596483998039329E-3</v>
      </c>
      <c r="AB671" s="4">
        <f t="shared" si="194"/>
        <v>7.9216502501674446E-3</v>
      </c>
      <c r="AC671" s="3">
        <f t="shared" si="204"/>
        <v>1.9703702325852501E-2</v>
      </c>
      <c r="AD671" s="4">
        <f t="shared" si="197"/>
        <v>-2.968581715018152E-2</v>
      </c>
      <c r="AE671" s="6" t="s">
        <v>32</v>
      </c>
      <c r="AF671" s="6" t="b">
        <f t="shared" si="200"/>
        <v>1</v>
      </c>
      <c r="AG671" s="6" t="b">
        <f t="shared" si="199"/>
        <v>1</v>
      </c>
      <c r="AJ671" t="str">
        <f>IF(R671=MIN(P671:R671),"W3","no")</f>
        <v>W3</v>
      </c>
      <c r="AK671" t="str">
        <f>IF(AB671&gt;AB670,"YES","NO")</f>
        <v>YES</v>
      </c>
    </row>
    <row r="672" spans="1:37" hidden="1" x14ac:dyDescent="0.25">
      <c r="A672" s="6">
        <v>671</v>
      </c>
      <c r="B672" s="6">
        <v>3</v>
      </c>
      <c r="C672" s="6">
        <v>4</v>
      </c>
      <c r="D672" s="6">
        <v>1</v>
      </c>
      <c r="E672" s="6">
        <v>3</v>
      </c>
      <c r="F672" s="6">
        <v>0.4</v>
      </c>
      <c r="G672" s="6">
        <v>0</v>
      </c>
      <c r="H672" s="6" t="b">
        <v>0</v>
      </c>
      <c r="K672" s="6">
        <v>0.2</v>
      </c>
      <c r="L672" s="6">
        <v>2</v>
      </c>
      <c r="M672" s="16" t="s">
        <v>24</v>
      </c>
      <c r="N672" s="6">
        <v>1595.0607339999999</v>
      </c>
      <c r="O672" s="6">
        <v>34</v>
      </c>
      <c r="P672" s="5">
        <v>1.0218340495449134</v>
      </c>
      <c r="Q672" s="5">
        <v>0.9809678339517538</v>
      </c>
      <c r="R672" s="5">
        <v>0.9971981165033329</v>
      </c>
      <c r="S672" s="6">
        <v>2</v>
      </c>
      <c r="T672" s="6">
        <v>2</v>
      </c>
      <c r="U672" s="42">
        <v>1.1875051115778548</v>
      </c>
      <c r="V672" s="42">
        <v>1.198809276070105</v>
      </c>
      <c r="W672" s="6">
        <v>0.84210163834266438</v>
      </c>
      <c r="X672" s="42">
        <v>1.2005403865142061</v>
      </c>
      <c r="Y672" s="6">
        <v>1.2036638122538199</v>
      </c>
      <c r="Z672" s="6">
        <v>1.2128410474584099</v>
      </c>
      <c r="AA672" s="3">
        <f t="shared" si="194"/>
        <v>1.4419426980940564E-3</v>
      </c>
      <c r="AB672" s="4">
        <f t="shared" si="194"/>
        <v>4.0331329514883274E-3</v>
      </c>
      <c r="AC672" s="3">
        <f t="shared" si="204"/>
        <v>1.1569340778587178E-2</v>
      </c>
      <c r="AD672" s="4">
        <f t="shared" si="197"/>
        <v>1.4556033029942239E-2</v>
      </c>
      <c r="AE672" s="6" t="s">
        <v>32</v>
      </c>
      <c r="AF672" s="6" t="b">
        <f t="shared" si="200"/>
        <v>1</v>
      </c>
      <c r="AG672" s="6" t="b">
        <f t="shared" si="199"/>
        <v>1</v>
      </c>
      <c r="AH672" s="61" t="str">
        <f t="shared" ref="AH672" si="207">IF(AA673&gt;AA672,"BA","WLA")</f>
        <v>BA</v>
      </c>
    </row>
    <row r="673" spans="1:37" hidden="1" x14ac:dyDescent="0.25">
      <c r="A673" s="6">
        <v>672</v>
      </c>
      <c r="B673" s="6">
        <v>3</v>
      </c>
      <c r="C673" s="6">
        <v>4</v>
      </c>
      <c r="D673" s="6">
        <v>1</v>
      </c>
      <c r="E673" s="6">
        <v>3</v>
      </c>
      <c r="F673" s="6">
        <v>0.4</v>
      </c>
      <c r="G673" s="6">
        <v>0</v>
      </c>
      <c r="H673" s="6" t="b">
        <v>0</v>
      </c>
      <c r="K673" s="6">
        <v>0.2</v>
      </c>
      <c r="L673" s="6">
        <v>2</v>
      </c>
      <c r="M673" s="16" t="s">
        <v>25</v>
      </c>
      <c r="N673" s="6">
        <v>138.74059159999999</v>
      </c>
      <c r="O673" s="6">
        <v>3</v>
      </c>
      <c r="P673" s="5">
        <v>1</v>
      </c>
      <c r="Q673" s="5">
        <v>1</v>
      </c>
      <c r="R673" s="5">
        <v>1</v>
      </c>
      <c r="S673" s="6">
        <v>3</v>
      </c>
      <c r="T673" s="6">
        <v>1</v>
      </c>
      <c r="U673" s="42">
        <v>1.207867403205654</v>
      </c>
      <c r="V673" s="42">
        <v>1.195996055282311</v>
      </c>
      <c r="W673" s="6">
        <v>0.82790544503976315</v>
      </c>
      <c r="X673" s="42">
        <v>1.2005403865142061</v>
      </c>
      <c r="Y673" s="6">
        <v>1.2005403865142099</v>
      </c>
      <c r="Z673" s="6">
        <v>1.2005403865142099</v>
      </c>
      <c r="AA673" s="3">
        <f t="shared" si="194"/>
        <v>3.7852381168864691E-3</v>
      </c>
      <c r="AB673" s="4">
        <f t="shared" si="194"/>
        <v>3.7852381168895777E-3</v>
      </c>
      <c r="AC673" s="3">
        <f t="shared" si="204"/>
        <v>3.7852381168895777E-3</v>
      </c>
      <c r="AD673" s="4">
        <f t="shared" si="197"/>
        <v>0</v>
      </c>
      <c r="AE673" s="6" t="s">
        <v>32</v>
      </c>
      <c r="AF673" s="6" t="b">
        <f t="shared" si="200"/>
        <v>1</v>
      </c>
      <c r="AG673" s="6" t="b">
        <f t="shared" si="199"/>
        <v>1</v>
      </c>
    </row>
    <row r="674" spans="1:37" hidden="1" x14ac:dyDescent="0.25">
      <c r="A674" s="6">
        <v>673</v>
      </c>
      <c r="B674" s="6">
        <v>3</v>
      </c>
      <c r="C674" s="6">
        <v>4</v>
      </c>
      <c r="D674" s="6">
        <v>1</v>
      </c>
      <c r="E674" s="6">
        <v>3</v>
      </c>
      <c r="F674" s="6">
        <v>0.4</v>
      </c>
      <c r="G674" s="6">
        <v>0</v>
      </c>
      <c r="H674" s="6" t="b">
        <v>0</v>
      </c>
      <c r="K674" s="6">
        <v>-0.2</v>
      </c>
      <c r="L674" s="6">
        <v>1</v>
      </c>
      <c r="M674" s="16" t="s">
        <v>23</v>
      </c>
      <c r="N674" s="6">
        <v>3457.8489687000001</v>
      </c>
      <c r="O674" s="6">
        <v>90</v>
      </c>
      <c r="P674" s="5">
        <v>1.0147102380022681</v>
      </c>
      <c r="Q674" s="5">
        <v>0.97160431681395809</v>
      </c>
      <c r="R674" s="5">
        <v>1.0136854451837738</v>
      </c>
      <c r="S674" s="6">
        <v>2</v>
      </c>
      <c r="T674" s="6">
        <v>2</v>
      </c>
      <c r="U674" s="42">
        <v>1.121524133871808</v>
      </c>
      <c r="V674" s="42">
        <v>1.0829415433467697</v>
      </c>
      <c r="W674" s="6">
        <v>0.89164376387312017</v>
      </c>
      <c r="X674" s="42">
        <v>1.1222534732894016</v>
      </c>
      <c r="Y674" s="6">
        <v>1.1246572968628901</v>
      </c>
      <c r="Z674" s="6">
        <v>1.1246572968628901</v>
      </c>
      <c r="AA674" s="3">
        <f t="shared" si="194"/>
        <v>6.4988831396162183E-4</v>
      </c>
      <c r="AB674" s="4">
        <f t="shared" si="194"/>
        <v>2.7858824193126575E-3</v>
      </c>
      <c r="AC674" s="3">
        <f t="shared" si="204"/>
        <v>2.7858824193126575E-3</v>
      </c>
      <c r="AD674" s="4">
        <f t="shared" si="197"/>
        <v>1.8930455457361273E-2</v>
      </c>
      <c r="AE674" s="6" t="s">
        <v>32</v>
      </c>
      <c r="AF674" s="6" t="b">
        <f t="shared" si="200"/>
        <v>1</v>
      </c>
      <c r="AG674" s="6" t="b">
        <f t="shared" si="199"/>
        <v>1</v>
      </c>
    </row>
    <row r="675" spans="1:37" hidden="1" x14ac:dyDescent="0.25">
      <c r="A675" s="6">
        <v>674</v>
      </c>
      <c r="B675" s="6">
        <v>3</v>
      </c>
      <c r="C675" s="6">
        <v>4</v>
      </c>
      <c r="D675" s="6">
        <v>1</v>
      </c>
      <c r="E675" s="6">
        <v>3</v>
      </c>
      <c r="F675" s="6">
        <v>0.4</v>
      </c>
      <c r="G675" s="6">
        <v>0</v>
      </c>
      <c r="H675" s="6" t="b">
        <v>0</v>
      </c>
      <c r="K675" s="6">
        <v>-0.2</v>
      </c>
      <c r="L675" s="6">
        <v>2</v>
      </c>
      <c r="M675" s="16" t="s">
        <v>23</v>
      </c>
      <c r="N675" s="6">
        <v>4679.0024899</v>
      </c>
      <c r="O675" s="6">
        <v>121</v>
      </c>
      <c r="P675" s="5">
        <v>1.0329429045486382</v>
      </c>
      <c r="Q675" s="5">
        <v>0.99179887196133809</v>
      </c>
      <c r="R675" s="5">
        <v>0.97525822349002356</v>
      </c>
      <c r="S675" s="6">
        <v>3</v>
      </c>
      <c r="T675" s="6">
        <v>1</v>
      </c>
      <c r="U675" s="42">
        <v>1.1381238230479365</v>
      </c>
      <c r="V675" s="42">
        <v>1.0740932048573704</v>
      </c>
      <c r="W675" s="6">
        <v>0.87863901954179646</v>
      </c>
      <c r="X675" s="42">
        <v>1.0829479503392712</v>
      </c>
      <c r="Y675" s="6">
        <v>1.08640999145092</v>
      </c>
      <c r="Z675" s="6">
        <v>1.0960707693940499</v>
      </c>
      <c r="AA675" s="3">
        <f t="shared" si="194"/>
        <v>8.1765199141166089E-3</v>
      </c>
      <c r="AB675" s="4">
        <f t="shared" si="194"/>
        <v>1.1337144071273064E-2</v>
      </c>
      <c r="AC675" s="3">
        <f t="shared" si="204"/>
        <v>2.0051227667379212E-2</v>
      </c>
      <c r="AD675" s="4">
        <f t="shared" si="197"/>
        <v>-2.1961936365758866E-2</v>
      </c>
      <c r="AE675" s="6" t="s">
        <v>32</v>
      </c>
      <c r="AF675" s="6" t="b">
        <f t="shared" si="200"/>
        <v>1</v>
      </c>
      <c r="AG675" s="6" t="b">
        <f t="shared" ref="AG675:AG677" si="208">IF(L675=1,U675&lt;=Z675,V675&lt;=Z675)</f>
        <v>1</v>
      </c>
      <c r="AJ675" t="str">
        <f>IF(R675=MIN(P675:R675),"W3","no")</f>
        <v>W3</v>
      </c>
      <c r="AK675" t="str">
        <f>IF(AB675&gt;AB674,"YES","NO")</f>
        <v>YES</v>
      </c>
    </row>
    <row r="676" spans="1:37" hidden="1" x14ac:dyDescent="0.25">
      <c r="A676" s="6">
        <v>675</v>
      </c>
      <c r="B676" s="6">
        <v>3</v>
      </c>
      <c r="C676" s="6">
        <v>4</v>
      </c>
      <c r="D676" s="6">
        <v>1</v>
      </c>
      <c r="E676" s="6">
        <v>3</v>
      </c>
      <c r="F676" s="6">
        <v>0.4</v>
      </c>
      <c r="G676" s="6">
        <v>0</v>
      </c>
      <c r="H676" s="6" t="b">
        <v>0</v>
      </c>
      <c r="K676" s="6">
        <v>-0.2</v>
      </c>
      <c r="L676" s="6">
        <v>2</v>
      </c>
      <c r="M676" s="16" t="s">
        <v>24</v>
      </c>
      <c r="N676" s="6">
        <v>1929.1707945999999</v>
      </c>
      <c r="O676" s="6">
        <v>44</v>
      </c>
      <c r="P676" s="5">
        <v>1.0156381868681827</v>
      </c>
      <c r="Q676" s="5">
        <v>0.98595808122379569</v>
      </c>
      <c r="R676" s="5">
        <v>0.99840373190802167</v>
      </c>
      <c r="S676" s="6">
        <v>2</v>
      </c>
      <c r="T676" s="6">
        <v>2</v>
      </c>
      <c r="U676" s="42">
        <v>1.1218132961474103</v>
      </c>
      <c r="V676" s="42">
        <v>1.0821360422302688</v>
      </c>
      <c r="W676" s="6">
        <v>0.89141393085128529</v>
      </c>
      <c r="X676" s="42">
        <v>1.0829479503392712</v>
      </c>
      <c r="Y676" s="6">
        <v>1.0871122653332499</v>
      </c>
      <c r="Z676" s="6">
        <v>1.0960707693940499</v>
      </c>
      <c r="AA676" s="3">
        <f t="shared" si="194"/>
        <v>7.4972034320575087E-4</v>
      </c>
      <c r="AB676" s="4">
        <f t="shared" si="194"/>
        <v>4.5774693761325702E-3</v>
      </c>
      <c r="AC676" s="3">
        <f t="shared" si="204"/>
        <v>1.2713346211654541E-2</v>
      </c>
      <c r="AD676" s="4">
        <f t="shared" si="197"/>
        <v>1.0425457912121794E-2</v>
      </c>
      <c r="AE676" s="6" t="s">
        <v>32</v>
      </c>
      <c r="AF676" s="6" t="b">
        <f t="shared" si="200"/>
        <v>1</v>
      </c>
      <c r="AG676" s="6" t="b">
        <f t="shared" si="208"/>
        <v>1</v>
      </c>
      <c r="AH676" s="61" t="str">
        <f>IF(AA677&gt;AA676,"BA","WLA")</f>
        <v>BA</v>
      </c>
    </row>
    <row r="677" spans="1:37" hidden="1" x14ac:dyDescent="0.25">
      <c r="A677" s="6">
        <v>676</v>
      </c>
      <c r="B677" s="6">
        <v>3</v>
      </c>
      <c r="C677" s="6">
        <v>4</v>
      </c>
      <c r="D677" s="6">
        <v>1</v>
      </c>
      <c r="E677" s="6">
        <v>3</v>
      </c>
      <c r="F677" s="6">
        <v>0.4</v>
      </c>
      <c r="G677" s="6">
        <v>0</v>
      </c>
      <c r="H677" s="6" t="b">
        <v>0</v>
      </c>
      <c r="K677" s="6">
        <v>-0.2</v>
      </c>
      <c r="L677" s="6">
        <v>2</v>
      </c>
      <c r="M677" s="16" t="s">
        <v>25</v>
      </c>
      <c r="N677" s="6">
        <v>117.417106</v>
      </c>
      <c r="O677" s="6">
        <v>3</v>
      </c>
      <c r="P677" s="5">
        <v>1</v>
      </c>
      <c r="Q677" s="5">
        <v>1</v>
      </c>
      <c r="R677" s="5">
        <v>1</v>
      </c>
      <c r="S677" s="6">
        <v>3</v>
      </c>
      <c r="T677" s="6">
        <v>1</v>
      </c>
      <c r="U677" s="42">
        <v>1.1398619368864309</v>
      </c>
      <c r="V677" s="42">
        <v>1.0777561756617273</v>
      </c>
      <c r="W677" s="6">
        <v>0.87729923040638746</v>
      </c>
      <c r="X677" s="42">
        <v>1.0829479503392712</v>
      </c>
      <c r="Y677" s="6">
        <v>1.08294795033927</v>
      </c>
      <c r="Z677" s="6">
        <v>1.08294795033927</v>
      </c>
      <c r="AA677" s="3">
        <f t="shared" si="194"/>
        <v>4.794112843481857E-3</v>
      </c>
      <c r="AB677" s="4">
        <f t="shared" si="194"/>
        <v>4.7941128434808578E-3</v>
      </c>
      <c r="AC677" s="3">
        <f t="shared" si="204"/>
        <v>4.7941128434808578E-3</v>
      </c>
      <c r="AD677" s="4">
        <f t="shared" si="197"/>
        <v>0</v>
      </c>
      <c r="AE677" s="6" t="s">
        <v>32</v>
      </c>
      <c r="AF677" s="6" t="b">
        <f t="shared" si="200"/>
        <v>1</v>
      </c>
      <c r="AG677" s="6" t="b">
        <f t="shared" si="208"/>
        <v>1</v>
      </c>
    </row>
    <row r="678" spans="1:37" hidden="1" x14ac:dyDescent="0.25">
      <c r="P678" s="6"/>
      <c r="U678" s="42"/>
      <c r="V678" s="42"/>
      <c r="AB678" s="47">
        <f>MAX(AB2:AB677)</f>
        <v>0.27790919265235914</v>
      </c>
    </row>
    <row r="679" spans="1:37" x14ac:dyDescent="0.2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42"/>
      <c r="V679" s="42"/>
      <c r="W679" s="74"/>
      <c r="X679" s="74"/>
      <c r="Y679" s="74"/>
      <c r="Z679" s="74"/>
      <c r="AA679" s="74"/>
      <c r="AB679" s="47"/>
      <c r="AC679" s="74"/>
      <c r="AD679" s="74"/>
      <c r="AE679" s="74"/>
      <c r="AF679" s="74"/>
      <c r="AG679" s="74"/>
      <c r="AH679" s="74"/>
    </row>
    <row r="680" spans="1:37" x14ac:dyDescent="0.2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42"/>
      <c r="V680" s="42"/>
      <c r="W680" s="74"/>
      <c r="X680" s="74"/>
      <c r="Y680" s="74"/>
      <c r="Z680" s="74"/>
      <c r="AA680" s="74"/>
      <c r="AB680" s="47"/>
      <c r="AC680" s="74"/>
      <c r="AD680" s="74"/>
      <c r="AE680" s="74"/>
      <c r="AF680" s="74"/>
      <c r="AG680" s="74"/>
      <c r="AH680" s="74"/>
    </row>
    <row r="681" spans="1:37" x14ac:dyDescent="0.2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42"/>
      <c r="V681" s="42"/>
      <c r="W681" s="74"/>
      <c r="X681" s="74"/>
      <c r="Y681" s="74"/>
      <c r="Z681" s="74"/>
      <c r="AA681" s="74"/>
      <c r="AB681" s="47"/>
      <c r="AC681" s="74"/>
      <c r="AD681" s="74"/>
      <c r="AE681" s="74"/>
      <c r="AF681" s="74"/>
      <c r="AG681" s="74"/>
      <c r="AH681" s="74"/>
    </row>
    <row r="682" spans="1:37" x14ac:dyDescent="0.2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42"/>
      <c r="V682" s="42"/>
      <c r="W682" s="74"/>
      <c r="X682" s="74"/>
      <c r="Y682" s="74"/>
      <c r="Z682" s="74"/>
      <c r="AA682" s="74"/>
      <c r="AB682" s="47"/>
      <c r="AC682" s="74"/>
      <c r="AD682" s="74"/>
      <c r="AE682" s="74"/>
      <c r="AF682" s="74"/>
      <c r="AG682" s="74"/>
      <c r="AH682" s="74"/>
    </row>
    <row r="683" spans="1:37" x14ac:dyDescent="0.2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42"/>
      <c r="V683" s="42"/>
      <c r="W683" s="74"/>
      <c r="X683" s="74"/>
      <c r="Y683" s="74"/>
      <c r="Z683" s="74"/>
      <c r="AA683" s="74"/>
      <c r="AB683" s="47"/>
      <c r="AC683" s="74"/>
      <c r="AD683" s="74"/>
      <c r="AE683" s="74"/>
      <c r="AF683" s="74"/>
      <c r="AG683" s="74"/>
      <c r="AH683" s="74"/>
    </row>
    <row r="684" spans="1:37" x14ac:dyDescent="0.2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42"/>
      <c r="V684" s="42"/>
      <c r="W684" s="74"/>
      <c r="X684" s="74"/>
      <c r="Y684" s="74"/>
      <c r="Z684" s="74"/>
      <c r="AA684" s="74"/>
      <c r="AB684" s="47"/>
      <c r="AC684" s="74"/>
      <c r="AD684" s="74"/>
      <c r="AE684" s="74"/>
      <c r="AF684" s="74"/>
      <c r="AG684" s="74"/>
      <c r="AH684" s="74"/>
    </row>
    <row r="685" spans="1:37" x14ac:dyDescent="0.2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42"/>
      <c r="V685" s="42"/>
      <c r="W685" s="74"/>
      <c r="X685" s="74"/>
      <c r="Y685" s="74"/>
      <c r="Z685" s="74"/>
      <c r="AA685" s="74"/>
      <c r="AB685" s="47"/>
      <c r="AC685" s="74"/>
      <c r="AD685" s="74"/>
      <c r="AE685" s="74"/>
      <c r="AF685" s="74"/>
      <c r="AG685" s="74"/>
      <c r="AH685" s="74"/>
    </row>
    <row r="686" spans="1:37" x14ac:dyDescent="0.2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42"/>
      <c r="V686" s="42"/>
      <c r="W686" s="74"/>
      <c r="X686" s="74"/>
      <c r="Y686" s="74"/>
      <c r="Z686" s="74"/>
      <c r="AA686" s="74"/>
      <c r="AB686" s="47"/>
      <c r="AC686" s="74"/>
      <c r="AD686" s="74"/>
      <c r="AE686" s="74"/>
      <c r="AF686" s="74"/>
      <c r="AG686" s="74"/>
      <c r="AH686" s="74"/>
    </row>
    <row r="687" spans="1:37" x14ac:dyDescent="0.2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42"/>
      <c r="V687" s="42"/>
      <c r="W687" s="74"/>
      <c r="X687" s="74"/>
      <c r="Y687" s="74"/>
      <c r="Z687" s="74"/>
      <c r="AA687" s="74"/>
      <c r="AB687" s="47"/>
      <c r="AC687" s="74"/>
      <c r="AD687" s="74"/>
      <c r="AE687" s="74"/>
      <c r="AF687" s="74"/>
      <c r="AG687" s="74"/>
      <c r="AH687" s="74"/>
    </row>
    <row r="688" spans="1:37" x14ac:dyDescent="0.2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42"/>
      <c r="V688" s="42"/>
      <c r="W688" s="74"/>
      <c r="X688" s="74"/>
      <c r="Y688" s="74"/>
      <c r="Z688" s="74"/>
      <c r="AA688" s="74"/>
      <c r="AB688" s="47"/>
      <c r="AC688" s="74"/>
      <c r="AD688" s="74"/>
      <c r="AE688" s="74"/>
      <c r="AF688" s="74"/>
      <c r="AG688" s="74"/>
      <c r="AH688" s="74"/>
    </row>
    <row r="689" spans="21:28" x14ac:dyDescent="0.25">
      <c r="U689" s="42"/>
      <c r="V689" s="42"/>
    </row>
    <row r="692" spans="21:28" x14ac:dyDescent="0.25">
      <c r="AB692" s="5"/>
    </row>
  </sheetData>
  <autoFilter ref="A1:AK678" xr:uid="{FDB22FA8-2175-40C9-80DF-754CDAF64D66}">
    <filterColumn colId="4">
      <filters>
        <filter val="2"/>
      </filters>
    </filterColumn>
    <filterColumn colId="5">
      <filters blank="1">
        <filter val="0.4"/>
      </filters>
    </filterColumn>
    <filterColumn colId="6">
      <filters>
        <filter val="200"/>
      </filters>
    </filterColumn>
    <filterColumn colId="7">
      <filters blank="1">
        <filter val="TRUE"/>
      </filters>
    </filterColumn>
    <filterColumn colId="8">
      <filters>
        <filter val="0"/>
      </filters>
    </filterColumn>
    <filterColumn colId="9">
      <filters blank="1">
        <filter val="0"/>
      </filters>
    </filterColumn>
    <filterColumn colId="10">
      <filters>
        <filter val="0"/>
      </filters>
    </filterColumn>
  </autoFilter>
  <pageMargins left="0.7" right="0.7" top="0.75" bottom="0.75" header="0.3" footer="0.3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4FCB-7A74-47BC-8DCC-020ADA80B6B3}">
  <dimension ref="A2:B4"/>
  <sheetViews>
    <sheetView workbookViewId="0">
      <selection activeCell="B5" sqref="B5"/>
    </sheetView>
  </sheetViews>
  <sheetFormatPr defaultRowHeight="15" x14ac:dyDescent="0.25"/>
  <cols>
    <col min="1" max="1" width="2.7109375" bestFit="1" customWidth="1"/>
  </cols>
  <sheetData>
    <row r="2" spans="1:2" x14ac:dyDescent="0.25">
      <c r="B2" t="s">
        <v>27</v>
      </c>
    </row>
    <row r="3" spans="1:2" x14ac:dyDescent="0.25">
      <c r="A3" t="s">
        <v>28</v>
      </c>
      <c r="B3" t="s">
        <v>26</v>
      </c>
    </row>
    <row r="4" spans="1:2" x14ac:dyDescent="0.25">
      <c r="A4" t="s">
        <v>29</v>
      </c>
      <c r="B4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5632-C4BE-4CA6-B4CC-0C4AE6BFD7F7}">
  <dimension ref="A1:AH52"/>
  <sheetViews>
    <sheetView topLeftCell="A30" zoomScale="40" zoomScaleNormal="40" workbookViewId="0">
      <selection activeCell="Y80" sqref="Y80"/>
    </sheetView>
  </sheetViews>
  <sheetFormatPr defaultRowHeight="15" x14ac:dyDescent="0.25"/>
  <cols>
    <col min="4" max="4" width="13.5703125" bestFit="1" customWidth="1"/>
  </cols>
  <sheetData>
    <row r="1" spans="1:34" x14ac:dyDescent="0.25">
      <c r="A1" t="s">
        <v>62</v>
      </c>
    </row>
    <row r="2" spans="1:34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9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33</v>
      </c>
      <c r="Z2" s="2" t="s">
        <v>33</v>
      </c>
      <c r="AA2" s="2" t="s">
        <v>35</v>
      </c>
      <c r="AB2" s="2" t="s">
        <v>36</v>
      </c>
      <c r="AC2" s="2" t="s">
        <v>37</v>
      </c>
      <c r="AD2" s="2" t="s">
        <v>38</v>
      </c>
      <c r="AE2" s="40" t="s">
        <v>31</v>
      </c>
      <c r="AF2" s="40" t="s">
        <v>34</v>
      </c>
      <c r="AG2" s="40" t="s">
        <v>34</v>
      </c>
      <c r="AH2" s="1" t="s">
        <v>41</v>
      </c>
    </row>
    <row r="3" spans="1:34" x14ac:dyDescent="0.25">
      <c r="A3" s="6">
        <v>1</v>
      </c>
      <c r="B3" s="6">
        <v>3</v>
      </c>
      <c r="C3" s="6">
        <v>4</v>
      </c>
      <c r="D3" s="6">
        <v>1</v>
      </c>
      <c r="E3" s="6"/>
      <c r="F3" s="6">
        <v>0</v>
      </c>
      <c r="G3" s="6"/>
      <c r="H3" s="6"/>
      <c r="I3" s="6"/>
      <c r="J3" s="6"/>
      <c r="K3" s="6"/>
      <c r="L3" s="6">
        <v>1</v>
      </c>
      <c r="M3" s="16" t="s">
        <v>23</v>
      </c>
      <c r="N3" s="41">
        <v>3.9661881000000001</v>
      </c>
      <c r="O3" s="6">
        <v>96</v>
      </c>
      <c r="P3" s="7">
        <v>1.0441409759176394</v>
      </c>
      <c r="Q3" s="5">
        <v>0.91171801251205098</v>
      </c>
      <c r="R3" s="5">
        <v>1.0441410115703096</v>
      </c>
      <c r="S3" s="6">
        <v>2</v>
      </c>
      <c r="T3" s="6">
        <v>2</v>
      </c>
      <c r="U3" s="5">
        <v>1.3569933498121467</v>
      </c>
      <c r="V3" s="5">
        <v>1.6811491233875437</v>
      </c>
      <c r="W3" s="48">
        <v>0.73692328716160138</v>
      </c>
      <c r="X3" s="42">
        <v>1.3623668752438394</v>
      </c>
      <c r="Y3" s="42">
        <v>1.35699335026448</v>
      </c>
      <c r="Z3" s="6">
        <v>1.35699335026448</v>
      </c>
      <c r="AA3" s="4">
        <v>3.9442572550296706E-3</v>
      </c>
      <c r="AB3" s="4">
        <v>3.3333491522569147E-10</v>
      </c>
      <c r="AC3" s="4">
        <v>3.3333491522569147E-10</v>
      </c>
      <c r="AD3" s="4">
        <v>5.8854658325299347E-2</v>
      </c>
      <c r="AE3" s="4" t="s">
        <v>32</v>
      </c>
      <c r="AF3" s="4" t="b">
        <v>1</v>
      </c>
      <c r="AG3" s="6" t="b">
        <v>1</v>
      </c>
      <c r="AH3" t="s">
        <v>39</v>
      </c>
    </row>
    <row r="4" spans="1:34" x14ac:dyDescent="0.25">
      <c r="A4" s="6">
        <v>2</v>
      </c>
      <c r="B4" s="6">
        <v>3</v>
      </c>
      <c r="C4" s="6">
        <v>4</v>
      </c>
      <c r="D4" s="6">
        <v>1</v>
      </c>
      <c r="E4" s="6"/>
      <c r="F4" s="6">
        <v>0</v>
      </c>
      <c r="G4" s="6"/>
      <c r="H4" s="6"/>
      <c r="I4" s="6"/>
      <c r="J4" s="6"/>
      <c r="K4" s="6"/>
      <c r="L4" s="6">
        <v>2</v>
      </c>
      <c r="M4" s="16" t="s">
        <v>23</v>
      </c>
      <c r="N4" s="41">
        <v>2.3025188999999999</v>
      </c>
      <c r="O4" s="6">
        <v>123</v>
      </c>
      <c r="P4" s="7">
        <v>1.0876579427391655</v>
      </c>
      <c r="Q4" s="5">
        <v>0.93327867426112576</v>
      </c>
      <c r="R4" s="5">
        <v>0.97906338299970885</v>
      </c>
      <c r="S4" s="6">
        <v>3</v>
      </c>
      <c r="T4" s="6">
        <v>1</v>
      </c>
      <c r="U4" s="5">
        <v>1.3775509838794839</v>
      </c>
      <c r="V4" s="5">
        <v>1.6655838065327486</v>
      </c>
      <c r="W4" s="6">
        <v>0.725925945175388</v>
      </c>
      <c r="X4" s="42">
        <v>1.6860848775505888</v>
      </c>
      <c r="Y4" s="42">
        <v>1.66558380653275</v>
      </c>
      <c r="Z4" s="6">
        <v>1.6811491244816901</v>
      </c>
      <c r="AA4" s="4">
        <v>1.2158979236930545E-2</v>
      </c>
      <c r="AB4" s="4">
        <v>7.7715611723760958E-16</v>
      </c>
      <c r="AC4" s="4">
        <v>9.2587372067545193E-3</v>
      </c>
      <c r="AD4" s="4">
        <v>5.8438628492776958E-2</v>
      </c>
      <c r="AE4" s="4" t="s">
        <v>32</v>
      </c>
      <c r="AF4" s="4" t="b">
        <v>1</v>
      </c>
      <c r="AG4" s="6" t="b">
        <v>1</v>
      </c>
      <c r="AH4" t="s">
        <v>39</v>
      </c>
    </row>
    <row r="5" spans="1:34" x14ac:dyDescent="0.25">
      <c r="A5" s="6">
        <v>149</v>
      </c>
      <c r="B5" s="6">
        <v>3</v>
      </c>
      <c r="C5" s="6">
        <v>4</v>
      </c>
      <c r="D5" s="6">
        <v>1</v>
      </c>
      <c r="E5" s="6">
        <v>1</v>
      </c>
      <c r="F5" s="6">
        <v>0.4</v>
      </c>
      <c r="G5" s="6">
        <v>200</v>
      </c>
      <c r="H5" s="6" t="b">
        <v>1</v>
      </c>
      <c r="I5" s="6">
        <v>0.5</v>
      </c>
      <c r="J5" s="6">
        <v>0</v>
      </c>
      <c r="K5" s="6">
        <v>0</v>
      </c>
      <c r="L5" s="6">
        <v>1</v>
      </c>
      <c r="M5" s="16" t="s">
        <v>23</v>
      </c>
      <c r="N5" s="41">
        <v>69.510016800000002</v>
      </c>
      <c r="O5" s="6">
        <v>114</v>
      </c>
      <c r="P5" s="7">
        <v>0.98560350139616748</v>
      </c>
      <c r="Q5" s="5">
        <v>1.0307703039158735</v>
      </c>
      <c r="R5" s="5">
        <v>0.98362619468795898</v>
      </c>
      <c r="S5" s="6">
        <v>2</v>
      </c>
      <c r="T5" s="6">
        <v>2</v>
      </c>
      <c r="U5" s="5">
        <v>1.1968800163964419</v>
      </c>
      <c r="V5" s="5">
        <v>1.2562421764889027</v>
      </c>
      <c r="W5" s="48">
        <v>0.83550563657232169</v>
      </c>
      <c r="X5" s="42">
        <v>1.1973760239948845</v>
      </c>
      <c r="Y5" s="42">
        <v>1.2041591321917799</v>
      </c>
      <c r="Z5" s="6">
        <v>1.2041591321917799</v>
      </c>
      <c r="AA5" s="4">
        <v>4.1424547385515709E-4</v>
      </c>
      <c r="AB5" s="4">
        <v>6.0449782763253301E-3</v>
      </c>
      <c r="AC5" s="4">
        <v>6.0449782763253301E-3</v>
      </c>
      <c r="AD5" s="4">
        <v>-2.0513535943915695E-2</v>
      </c>
      <c r="AE5" s="4" t="s">
        <v>32</v>
      </c>
      <c r="AF5" s="4" t="b">
        <v>1</v>
      </c>
      <c r="AG5" s="6" t="b">
        <v>1</v>
      </c>
    </row>
    <row r="6" spans="1:34" x14ac:dyDescent="0.25">
      <c r="A6" s="6">
        <v>150</v>
      </c>
      <c r="B6" s="6">
        <v>3</v>
      </c>
      <c r="C6" s="6">
        <v>4</v>
      </c>
      <c r="D6" s="6">
        <v>1</v>
      </c>
      <c r="E6" s="6">
        <v>1</v>
      </c>
      <c r="F6" s="6">
        <v>0.4</v>
      </c>
      <c r="G6" s="6">
        <v>200</v>
      </c>
      <c r="H6" s="6" t="b">
        <v>1</v>
      </c>
      <c r="I6" s="6">
        <v>0.5</v>
      </c>
      <c r="J6" s="6">
        <v>0</v>
      </c>
      <c r="K6" s="6">
        <v>0</v>
      </c>
      <c r="L6" s="6">
        <v>2</v>
      </c>
      <c r="M6" s="16" t="s">
        <v>23</v>
      </c>
      <c r="N6" s="41">
        <v>79.601694899999998</v>
      </c>
      <c r="O6" s="6">
        <v>130</v>
      </c>
      <c r="P6" s="7">
        <v>1.0301116363169169</v>
      </c>
      <c r="Q6" s="5">
        <v>1.0504760789050027</v>
      </c>
      <c r="R6" s="5">
        <v>0.91941228477808035</v>
      </c>
      <c r="S6" s="6">
        <v>3</v>
      </c>
      <c r="T6" s="6">
        <v>1</v>
      </c>
      <c r="U6" s="42">
        <v>1.2104128331006365</v>
      </c>
      <c r="V6" s="5">
        <v>1.2352962792382625</v>
      </c>
      <c r="W6" s="48">
        <v>0.82616440660032042</v>
      </c>
      <c r="X6" s="42">
        <v>1.259267697022892</v>
      </c>
      <c r="Y6" s="42">
        <v>1.25819418672906</v>
      </c>
      <c r="Z6" s="6">
        <v>1.2843089030906301</v>
      </c>
      <c r="AA6" s="4">
        <v>1.9035998335621418E-2</v>
      </c>
      <c r="AB6" s="4">
        <v>1.8199025025163684E-2</v>
      </c>
      <c r="AC6" s="4">
        <v>3.8162644309652438E-2</v>
      </c>
      <c r="AD6" s="4">
        <v>-5.3725143481279769E-2</v>
      </c>
      <c r="AE6" s="4" t="s">
        <v>32</v>
      </c>
      <c r="AF6" s="4" t="b">
        <v>1</v>
      </c>
      <c r="AG6" s="6" t="b">
        <v>1</v>
      </c>
    </row>
    <row r="7" spans="1:34" x14ac:dyDescent="0.25">
      <c r="A7" s="6">
        <v>157</v>
      </c>
      <c r="B7" s="6">
        <v>3</v>
      </c>
      <c r="C7" s="6">
        <v>4</v>
      </c>
      <c r="D7" s="6">
        <v>1</v>
      </c>
      <c r="E7" s="6">
        <v>1</v>
      </c>
      <c r="F7" s="6">
        <v>0.4</v>
      </c>
      <c r="G7" s="6">
        <v>200</v>
      </c>
      <c r="H7" s="6" t="b">
        <v>1</v>
      </c>
      <c r="I7" s="6">
        <v>1</v>
      </c>
      <c r="J7" s="6">
        <v>0</v>
      </c>
      <c r="K7" s="6">
        <v>0</v>
      </c>
      <c r="L7" s="6">
        <v>1</v>
      </c>
      <c r="M7" s="16" t="s">
        <v>23</v>
      </c>
      <c r="N7" s="6">
        <v>76.788861900000001</v>
      </c>
      <c r="O7" s="6">
        <v>126</v>
      </c>
      <c r="P7" s="7">
        <v>0.71686004790240043</v>
      </c>
      <c r="Q7" s="5">
        <v>1.1266397702867526</v>
      </c>
      <c r="R7" s="5">
        <v>1.1565001818108471</v>
      </c>
      <c r="S7" s="6">
        <v>1</v>
      </c>
      <c r="T7" s="6">
        <v>3</v>
      </c>
      <c r="U7" s="42">
        <v>1.1682317483300557</v>
      </c>
      <c r="V7" s="42">
        <v>1.255425104636783</v>
      </c>
      <c r="W7" s="6">
        <v>0.85599454169043354</v>
      </c>
      <c r="X7" s="42">
        <v>1.206380267743925</v>
      </c>
      <c r="Y7" s="42">
        <v>1.2160742619668501</v>
      </c>
      <c r="Z7" s="6">
        <v>1.2160742619668501</v>
      </c>
      <c r="AA7" s="3">
        <v>3.1622300558025174E-2</v>
      </c>
      <c r="AB7" s="3">
        <v>3.9341769769401291E-2</v>
      </c>
      <c r="AC7" s="3">
        <v>3.9341769769401291E-2</v>
      </c>
      <c r="AD7" s="4">
        <v>-0.18875996806506642</v>
      </c>
      <c r="AE7" s="6" t="s">
        <v>32</v>
      </c>
      <c r="AF7" s="6" t="b">
        <v>1</v>
      </c>
      <c r="AG7" s="6" t="b">
        <v>1</v>
      </c>
    </row>
    <row r="8" spans="1:34" x14ac:dyDescent="0.25">
      <c r="A8" s="6">
        <v>158</v>
      </c>
      <c r="B8" s="6">
        <v>3</v>
      </c>
      <c r="C8" s="6">
        <v>4</v>
      </c>
      <c r="D8" s="6">
        <v>1</v>
      </c>
      <c r="E8" s="6">
        <v>1</v>
      </c>
      <c r="F8" s="6">
        <v>0.4</v>
      </c>
      <c r="G8" s="6">
        <v>200</v>
      </c>
      <c r="H8" s="6" t="b">
        <v>1</v>
      </c>
      <c r="I8" s="6">
        <v>1</v>
      </c>
      <c r="J8" s="6">
        <v>0</v>
      </c>
      <c r="K8" s="6">
        <v>0</v>
      </c>
      <c r="L8" s="6">
        <v>2</v>
      </c>
      <c r="M8" s="16" t="s">
        <v>23</v>
      </c>
      <c r="N8" s="6">
        <v>88.057371700000004</v>
      </c>
      <c r="O8" s="6">
        <v>142</v>
      </c>
      <c r="P8" s="7">
        <v>0.84789255284976683</v>
      </c>
      <c r="Q8" s="5">
        <v>1.0630346293999919</v>
      </c>
      <c r="R8" s="5">
        <v>1.0890728177502411</v>
      </c>
      <c r="S8" s="6">
        <v>2</v>
      </c>
      <c r="T8" s="6">
        <v>2</v>
      </c>
      <c r="U8" s="42">
        <v>1.1768846054579605</v>
      </c>
      <c r="V8" s="42">
        <v>1.2333701809619</v>
      </c>
      <c r="W8" s="6">
        <v>0.84970097778691778</v>
      </c>
      <c r="X8" s="42">
        <v>1.2907882512645028</v>
      </c>
      <c r="Y8" s="42">
        <v>1.3194258888219199</v>
      </c>
      <c r="Z8" s="6">
        <v>1.32347530884084</v>
      </c>
      <c r="AA8" s="3">
        <v>4.4482950821991163E-2</v>
      </c>
      <c r="AB8" s="3">
        <v>6.5222085294124987E-2</v>
      </c>
      <c r="AC8" s="3">
        <v>6.8082213001660175E-2</v>
      </c>
      <c r="AD8" s="4">
        <v>-0.10140496476682208</v>
      </c>
      <c r="AE8" s="6" t="s">
        <v>32</v>
      </c>
      <c r="AF8" s="6" t="b">
        <v>1</v>
      </c>
      <c r="AG8" s="6" t="b">
        <v>1</v>
      </c>
    </row>
    <row r="9" spans="1:34" x14ac:dyDescent="0.25">
      <c r="A9" s="6">
        <v>165</v>
      </c>
      <c r="B9" s="6">
        <v>3</v>
      </c>
      <c r="C9" s="6">
        <v>4</v>
      </c>
      <c r="D9" s="6">
        <v>1</v>
      </c>
      <c r="E9" s="6">
        <v>1</v>
      </c>
      <c r="F9" s="6">
        <v>0.4</v>
      </c>
      <c r="G9" s="6">
        <v>200</v>
      </c>
      <c r="H9" s="6" t="b">
        <v>1</v>
      </c>
      <c r="I9" s="6">
        <v>0</v>
      </c>
      <c r="J9" s="6">
        <v>0</v>
      </c>
      <c r="K9" s="6">
        <v>0</v>
      </c>
      <c r="L9" s="6">
        <v>1</v>
      </c>
      <c r="M9" s="16" t="s">
        <v>23</v>
      </c>
      <c r="N9" s="6">
        <v>71.746948900000007</v>
      </c>
      <c r="O9" s="6">
        <v>120</v>
      </c>
      <c r="P9" s="7">
        <v>1.1556826245119864</v>
      </c>
      <c r="Q9" s="5">
        <v>1.1207972495481011</v>
      </c>
      <c r="R9" s="5">
        <v>0.72352012593991211</v>
      </c>
      <c r="S9" s="6">
        <v>3</v>
      </c>
      <c r="T9" s="6">
        <v>1</v>
      </c>
      <c r="U9" s="42">
        <v>1.1635372546459022</v>
      </c>
      <c r="V9" s="42">
        <v>1.1945571054449939</v>
      </c>
      <c r="W9" s="6">
        <v>0.85944820074053296</v>
      </c>
      <c r="X9" s="42">
        <v>1.2018928172955579</v>
      </c>
      <c r="Y9" s="42">
        <v>1.2112103360767099</v>
      </c>
      <c r="Z9" s="6">
        <v>1.2112103360767099</v>
      </c>
      <c r="AA9" s="3">
        <v>3.1912631557247773E-2</v>
      </c>
      <c r="AB9" s="3">
        <v>3.9359870049679335E-2</v>
      </c>
      <c r="AC9" s="3">
        <v>3.9359870049679335E-2</v>
      </c>
      <c r="AD9" s="4">
        <v>-0.18431991604005848</v>
      </c>
      <c r="AE9" s="6" t="s">
        <v>32</v>
      </c>
      <c r="AF9" s="6" t="b">
        <v>1</v>
      </c>
      <c r="AG9" s="6" t="b">
        <v>1</v>
      </c>
    </row>
    <row r="10" spans="1:34" x14ac:dyDescent="0.25">
      <c r="A10" s="6">
        <v>166</v>
      </c>
      <c r="B10" s="6">
        <v>3</v>
      </c>
      <c r="C10" s="6">
        <v>4</v>
      </c>
      <c r="D10" s="6">
        <v>1</v>
      </c>
      <c r="E10" s="6">
        <v>1</v>
      </c>
      <c r="F10" s="6">
        <v>0.4</v>
      </c>
      <c r="G10" s="6">
        <v>200</v>
      </c>
      <c r="H10" s="6" t="b">
        <v>1</v>
      </c>
      <c r="I10" s="6">
        <v>0</v>
      </c>
      <c r="J10" s="6">
        <v>0</v>
      </c>
      <c r="K10" s="6">
        <v>0</v>
      </c>
      <c r="L10" s="6">
        <v>2</v>
      </c>
      <c r="M10" s="16" t="s">
        <v>23</v>
      </c>
      <c r="N10" s="6">
        <v>94.383295599999997</v>
      </c>
      <c r="O10" s="6">
        <v>153</v>
      </c>
      <c r="P10" s="7">
        <v>1.129532134289039</v>
      </c>
      <c r="Q10" s="5">
        <v>1.1151821630198266</v>
      </c>
      <c r="R10" s="5">
        <v>0.75528570269113438</v>
      </c>
      <c r="S10" s="6">
        <v>3</v>
      </c>
      <c r="T10" s="6">
        <v>1</v>
      </c>
      <c r="U10" s="42">
        <v>1.1646565676418326</v>
      </c>
      <c r="V10" s="42">
        <v>1.1915591755291524</v>
      </c>
      <c r="W10" s="6">
        <v>0.85862221343479384</v>
      </c>
      <c r="X10" s="42">
        <v>1.3117581656600059</v>
      </c>
      <c r="Y10" s="42">
        <v>1.2892189070054501</v>
      </c>
      <c r="Z10" s="6">
        <v>1.3462032919654801</v>
      </c>
      <c r="AA10" s="3">
        <v>9.1631974000616068E-2</v>
      </c>
      <c r="AB10" s="3">
        <v>7.5751085363104154E-2</v>
      </c>
      <c r="AC10" s="3">
        <v>0.11487426702882642</v>
      </c>
      <c r="AD10" s="4">
        <v>-0.16314286487257709</v>
      </c>
      <c r="AE10" s="6" t="s">
        <v>32</v>
      </c>
      <c r="AF10" s="6" t="b">
        <v>1</v>
      </c>
      <c r="AG10" s="6" t="b">
        <v>1</v>
      </c>
    </row>
    <row r="11" spans="1:34" x14ac:dyDescent="0.25">
      <c r="A11" s="6">
        <v>221</v>
      </c>
      <c r="B11" s="6">
        <v>3</v>
      </c>
      <c r="C11" s="6">
        <v>4</v>
      </c>
      <c r="D11" s="6">
        <v>1</v>
      </c>
      <c r="E11" s="6">
        <v>1</v>
      </c>
      <c r="F11" s="6">
        <v>0.4</v>
      </c>
      <c r="G11" s="6">
        <v>0</v>
      </c>
      <c r="H11" s="6" t="b">
        <v>1</v>
      </c>
      <c r="I11" s="6">
        <v>0.5</v>
      </c>
      <c r="J11" s="6">
        <v>0</v>
      </c>
      <c r="K11" s="6">
        <v>0</v>
      </c>
      <c r="L11" s="6">
        <v>1</v>
      </c>
      <c r="M11" s="16" t="s">
        <v>23</v>
      </c>
      <c r="N11" s="6">
        <v>62.874479100000002</v>
      </c>
      <c r="O11" s="6">
        <v>102</v>
      </c>
      <c r="P11" s="7">
        <v>0.99236414191767219</v>
      </c>
      <c r="Q11" s="5">
        <v>1.0158196499434176</v>
      </c>
      <c r="R11" s="5">
        <v>0.99181620813891025</v>
      </c>
      <c r="S11" s="6">
        <v>2</v>
      </c>
      <c r="T11" s="6">
        <v>2</v>
      </c>
      <c r="U11" s="42">
        <v>1.1852602119472924</v>
      </c>
      <c r="V11" s="42">
        <v>1.2441970002714549</v>
      </c>
      <c r="W11" s="48">
        <v>0.84369659077400061</v>
      </c>
      <c r="X11" s="42">
        <v>1.1853970366325892</v>
      </c>
      <c r="Y11" s="42">
        <v>1.1910984031340499</v>
      </c>
      <c r="Z11" s="6">
        <v>1.1910984031340499</v>
      </c>
      <c r="AA11" s="3">
        <v>1.1542519600482581E-4</v>
      </c>
      <c r="AB11" s="3">
        <v>4.901518775775271E-3</v>
      </c>
      <c r="AC11" s="3">
        <v>4.901518775775271E-3</v>
      </c>
      <c r="AD11" s="4">
        <v>-1.0546433295611704E-2</v>
      </c>
      <c r="AE11" s="6" t="s">
        <v>32</v>
      </c>
      <c r="AF11" s="6" t="b">
        <v>1</v>
      </c>
      <c r="AG11" s="6" t="b">
        <v>1</v>
      </c>
    </row>
    <row r="12" spans="1:34" x14ac:dyDescent="0.25">
      <c r="A12" s="6">
        <v>222</v>
      </c>
      <c r="B12" s="6">
        <v>3</v>
      </c>
      <c r="C12" s="6">
        <v>4</v>
      </c>
      <c r="D12" s="6">
        <v>1</v>
      </c>
      <c r="E12" s="6">
        <v>1</v>
      </c>
      <c r="F12" s="6">
        <v>0.4</v>
      </c>
      <c r="G12" s="6">
        <v>0</v>
      </c>
      <c r="H12" s="6" t="b">
        <v>1</v>
      </c>
      <c r="I12" s="6">
        <v>0.5</v>
      </c>
      <c r="J12" s="6">
        <v>0</v>
      </c>
      <c r="K12" s="6">
        <v>0</v>
      </c>
      <c r="L12" s="6">
        <v>2</v>
      </c>
      <c r="M12" s="16" t="s">
        <v>23</v>
      </c>
      <c r="N12" s="6">
        <v>79.950116100000002</v>
      </c>
      <c r="O12" s="6">
        <v>130</v>
      </c>
      <c r="P12" s="7">
        <v>0.99588538161139351</v>
      </c>
      <c r="Q12" s="5">
        <v>1.0222963709352149</v>
      </c>
      <c r="R12" s="5">
        <v>0.98181824745339152</v>
      </c>
      <c r="S12" s="6">
        <v>2</v>
      </c>
      <c r="T12" s="6">
        <v>2</v>
      </c>
      <c r="U12" s="42">
        <v>1.1853442898860984</v>
      </c>
      <c r="V12" s="42">
        <v>1.2439642478502768</v>
      </c>
      <c r="W12" s="48">
        <v>0.84363674632970276</v>
      </c>
      <c r="X12" s="42">
        <v>1.2450063361640413</v>
      </c>
      <c r="Y12" s="42">
        <v>1.2590187745360999</v>
      </c>
      <c r="Z12" s="6">
        <v>1.2647084439438001</v>
      </c>
      <c r="AA12" s="3">
        <v>8.3701446610728869E-4</v>
      </c>
      <c r="AB12" s="3">
        <v>1.1957348842053683E-2</v>
      </c>
      <c r="AC12" s="3">
        <v>1.6402354386783169E-2</v>
      </c>
      <c r="AD12" s="4">
        <v>-1.4864247290143276E-2</v>
      </c>
      <c r="AE12" s="6" t="s">
        <v>32</v>
      </c>
      <c r="AF12" s="6" t="b">
        <v>1</v>
      </c>
      <c r="AG12" s="6" t="b">
        <v>1</v>
      </c>
    </row>
    <row r="13" spans="1:34" x14ac:dyDescent="0.25">
      <c r="A13" s="6">
        <v>229</v>
      </c>
      <c r="B13" s="6">
        <v>3</v>
      </c>
      <c r="C13" s="6">
        <v>4</v>
      </c>
      <c r="D13" s="6">
        <v>1</v>
      </c>
      <c r="E13" s="6">
        <v>1</v>
      </c>
      <c r="F13" s="6">
        <v>0.4</v>
      </c>
      <c r="G13" s="6">
        <v>0</v>
      </c>
      <c r="H13" s="6" t="b">
        <v>1</v>
      </c>
      <c r="I13" s="6">
        <v>1</v>
      </c>
      <c r="J13" s="6">
        <v>0</v>
      </c>
      <c r="K13" s="6">
        <v>0</v>
      </c>
      <c r="L13" s="6">
        <v>1</v>
      </c>
      <c r="M13" s="16" t="s">
        <v>23</v>
      </c>
      <c r="N13" s="6">
        <v>71.715659900000006</v>
      </c>
      <c r="O13" s="6">
        <v>120</v>
      </c>
      <c r="P13" s="7">
        <v>0.8411382636925856</v>
      </c>
      <c r="Q13" s="5">
        <v>1.0147672302910793</v>
      </c>
      <c r="R13" s="5">
        <v>1.1440945060163352</v>
      </c>
      <c r="S13" s="6">
        <v>2</v>
      </c>
      <c r="T13" s="6">
        <v>2</v>
      </c>
      <c r="U13" s="42">
        <v>1.1722500092978747</v>
      </c>
      <c r="V13" s="5">
        <v>1.2265051322418543</v>
      </c>
      <c r="W13" s="6">
        <v>0.85306034725387225</v>
      </c>
      <c r="X13" s="42">
        <v>1.2028757297339172</v>
      </c>
      <c r="Y13" s="42">
        <v>1.2108410762152899</v>
      </c>
      <c r="Z13" s="6">
        <v>1.2108410762152899</v>
      </c>
      <c r="AA13" s="3">
        <v>2.5460419292703707E-2</v>
      </c>
      <c r="AB13" s="3">
        <v>3.1871289862447361E-2</v>
      </c>
      <c r="AC13" s="3">
        <v>3.1871289862447361E-2</v>
      </c>
      <c r="AD13" s="4">
        <v>-0.10590782420494298</v>
      </c>
      <c r="AE13" s="6" t="s">
        <v>32</v>
      </c>
      <c r="AF13" s="6" t="b">
        <v>1</v>
      </c>
      <c r="AG13" s="6" t="b">
        <v>1</v>
      </c>
    </row>
    <row r="14" spans="1:34" x14ac:dyDescent="0.25">
      <c r="A14" s="6">
        <v>230</v>
      </c>
      <c r="B14" s="6">
        <v>3</v>
      </c>
      <c r="C14" s="6">
        <v>4</v>
      </c>
      <c r="D14" s="6">
        <v>1</v>
      </c>
      <c r="E14" s="6">
        <v>1</v>
      </c>
      <c r="F14" s="6">
        <v>0.4</v>
      </c>
      <c r="G14" s="6">
        <v>0</v>
      </c>
      <c r="H14" s="6" t="b">
        <v>1</v>
      </c>
      <c r="I14" s="6">
        <v>1</v>
      </c>
      <c r="J14" s="6">
        <v>0</v>
      </c>
      <c r="K14" s="6">
        <v>0</v>
      </c>
      <c r="L14" s="6">
        <v>2</v>
      </c>
      <c r="M14" s="16" t="s">
        <v>23</v>
      </c>
      <c r="N14" s="6">
        <v>83.166601999999997</v>
      </c>
      <c r="O14" s="6">
        <v>137</v>
      </c>
      <c r="P14" s="7">
        <v>0.86083275815827054</v>
      </c>
      <c r="Q14" s="5">
        <v>1.0368129059852027</v>
      </c>
      <c r="R14" s="5">
        <v>1.1023543358565264</v>
      </c>
      <c r="S14" s="6">
        <v>2</v>
      </c>
      <c r="T14" s="6">
        <v>2</v>
      </c>
      <c r="U14" s="42">
        <v>1.1737122848500583</v>
      </c>
      <c r="V14" s="5">
        <v>1.2221564692019131</v>
      </c>
      <c r="W14" s="6">
        <v>0.8519975575852049</v>
      </c>
      <c r="X14" s="42">
        <v>1.2770376199850255</v>
      </c>
      <c r="Y14" s="42">
        <v>1.3173010780246399</v>
      </c>
      <c r="Z14" s="6">
        <v>1.30445166726275</v>
      </c>
      <c r="AA14" s="3">
        <v>4.2975359475906361E-2</v>
      </c>
      <c r="AB14" s="3">
        <v>7.2226927017626785E-2</v>
      </c>
      <c r="AC14" s="3">
        <v>6.3087962648339713E-2</v>
      </c>
      <c r="AD14" s="4">
        <v>-9.2778161227819525E-2</v>
      </c>
      <c r="AE14" s="6" t="s">
        <v>32</v>
      </c>
      <c r="AF14" s="6" t="b">
        <v>1</v>
      </c>
      <c r="AG14" s="6" t="b">
        <v>1</v>
      </c>
    </row>
    <row r="15" spans="1:34" x14ac:dyDescent="0.25">
      <c r="A15" s="6">
        <v>237</v>
      </c>
      <c r="B15" s="6">
        <v>3</v>
      </c>
      <c r="C15" s="6">
        <v>4</v>
      </c>
      <c r="D15" s="6">
        <v>1</v>
      </c>
      <c r="E15" s="6">
        <v>1</v>
      </c>
      <c r="F15" s="6">
        <v>0.4</v>
      </c>
      <c r="G15" s="6">
        <v>0</v>
      </c>
      <c r="H15" s="6" t="b">
        <v>1</v>
      </c>
      <c r="I15" s="6">
        <v>0</v>
      </c>
      <c r="J15" s="6">
        <v>0</v>
      </c>
      <c r="K15" s="6">
        <v>0</v>
      </c>
      <c r="L15" s="6">
        <v>1</v>
      </c>
      <c r="M15" s="16" t="s">
        <v>23</v>
      </c>
      <c r="N15" s="6">
        <v>74.0447901</v>
      </c>
      <c r="O15" s="6">
        <v>120</v>
      </c>
      <c r="P15" s="7">
        <v>1.1463273171067214</v>
      </c>
      <c r="Q15" s="5">
        <v>1.0099784568978705</v>
      </c>
      <c r="R15" s="5">
        <v>0.84369422599540789</v>
      </c>
      <c r="S15" s="6">
        <v>2</v>
      </c>
      <c r="T15" s="6">
        <v>2</v>
      </c>
      <c r="U15" s="42">
        <v>1.1693427749630534</v>
      </c>
      <c r="V15" s="42">
        <v>1.2484590831791524</v>
      </c>
      <c r="W15" s="6">
        <v>0.85518123634158172</v>
      </c>
      <c r="X15" s="42">
        <v>1.2003986713374895</v>
      </c>
      <c r="Y15" s="42">
        <v>1.2079982027166201</v>
      </c>
      <c r="Z15" s="6">
        <v>1.2079982027166201</v>
      </c>
      <c r="AA15" s="3">
        <v>2.5871318517733277E-2</v>
      </c>
      <c r="AB15" s="3">
        <v>3.1999573895586941E-2</v>
      </c>
      <c r="AC15" s="3">
        <v>3.1999573895586941E-2</v>
      </c>
      <c r="AD15" s="4">
        <v>-0.10420384933639466</v>
      </c>
      <c r="AE15" s="6" t="s">
        <v>32</v>
      </c>
      <c r="AF15" s="6" t="b">
        <v>1</v>
      </c>
      <c r="AG15" s="6" t="b">
        <v>1</v>
      </c>
    </row>
    <row r="16" spans="1:34" x14ac:dyDescent="0.25">
      <c r="A16" s="6">
        <v>238</v>
      </c>
      <c r="B16" s="6">
        <v>3</v>
      </c>
      <c r="C16" s="6">
        <v>4</v>
      </c>
      <c r="D16" s="6">
        <v>1</v>
      </c>
      <c r="E16" s="6">
        <v>1</v>
      </c>
      <c r="F16" s="6">
        <v>0.4</v>
      </c>
      <c r="G16" s="6">
        <v>0</v>
      </c>
      <c r="H16" s="6" t="b">
        <v>1</v>
      </c>
      <c r="I16" s="6">
        <v>0</v>
      </c>
      <c r="J16" s="6">
        <v>0</v>
      </c>
      <c r="K16" s="6">
        <v>0</v>
      </c>
      <c r="L16" s="6">
        <v>2</v>
      </c>
      <c r="M16" s="16" t="s">
        <v>23</v>
      </c>
      <c r="N16" s="6">
        <v>92.273327399999999</v>
      </c>
      <c r="O16" s="6">
        <v>148</v>
      </c>
      <c r="P16" s="7">
        <v>1.1331613259540017</v>
      </c>
      <c r="Q16" s="5">
        <v>1.0237999386586767</v>
      </c>
      <c r="R16" s="5">
        <v>0.8430387353873221</v>
      </c>
      <c r="S16" s="6">
        <v>2</v>
      </c>
      <c r="T16" s="6">
        <v>2</v>
      </c>
      <c r="U16" s="42">
        <v>1.1694949393735459</v>
      </c>
      <c r="V16" s="42">
        <v>1.2479887572819457</v>
      </c>
      <c r="W16" s="6">
        <v>0.85506996766968668</v>
      </c>
      <c r="X16" s="42">
        <v>1.3222273209812192</v>
      </c>
      <c r="Y16" s="42">
        <v>1.31968303393621</v>
      </c>
      <c r="Z16" s="6">
        <v>1.34863572793009</v>
      </c>
      <c r="AA16" s="3">
        <v>5.6146596369058055E-2</v>
      </c>
      <c r="AB16" s="3">
        <v>5.4326891238741015E-2</v>
      </c>
      <c r="AC16" s="3">
        <v>7.4628729288240825E-2</v>
      </c>
      <c r="AD16" s="4">
        <v>-0.10464084307511874</v>
      </c>
      <c r="AE16" s="6" t="s">
        <v>32</v>
      </c>
      <c r="AF16" s="6" t="b">
        <v>1</v>
      </c>
      <c r="AG16" s="6" t="b">
        <v>1</v>
      </c>
    </row>
    <row r="17" spans="1:34" x14ac:dyDescent="0.25">
      <c r="A17" s="3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40"/>
      <c r="AF17" s="40"/>
      <c r="AG17" s="40"/>
    </row>
    <row r="18" spans="1:34" x14ac:dyDescent="0.25">
      <c r="A18" s="6" t="s">
        <v>57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6"/>
      <c r="N18" s="41"/>
      <c r="O18" s="6"/>
      <c r="P18" s="7"/>
      <c r="Q18" s="5"/>
      <c r="R18" s="5"/>
      <c r="S18" s="6"/>
      <c r="T18" s="6"/>
      <c r="U18" s="5"/>
      <c r="V18" s="5"/>
      <c r="W18" s="48"/>
      <c r="X18" s="42"/>
      <c r="Y18" s="42"/>
      <c r="Z18" s="6"/>
      <c r="AA18" s="4"/>
      <c r="AB18" s="4"/>
      <c r="AC18" s="4"/>
      <c r="AD18" s="4"/>
      <c r="AE18" s="4"/>
      <c r="AF18" s="4"/>
      <c r="AG18" s="6"/>
    </row>
    <row r="19" spans="1:34" x14ac:dyDescent="0.25">
      <c r="A19" s="38" t="s">
        <v>30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39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33</v>
      </c>
      <c r="Z19" s="2" t="s">
        <v>33</v>
      </c>
      <c r="AA19" s="2" t="s">
        <v>35</v>
      </c>
      <c r="AB19" s="2" t="s">
        <v>36</v>
      </c>
      <c r="AC19" s="2" t="s">
        <v>37</v>
      </c>
      <c r="AD19" s="2" t="s">
        <v>38</v>
      </c>
      <c r="AE19" s="40" t="s">
        <v>31</v>
      </c>
      <c r="AF19" s="40" t="s">
        <v>34</v>
      </c>
      <c r="AG19" s="40" t="s">
        <v>34</v>
      </c>
      <c r="AH19" s="1" t="s">
        <v>41</v>
      </c>
    </row>
    <row r="20" spans="1:34" x14ac:dyDescent="0.25">
      <c r="A20" s="6">
        <v>165</v>
      </c>
      <c r="B20" s="6">
        <v>3</v>
      </c>
      <c r="C20" s="6">
        <v>4</v>
      </c>
      <c r="D20" s="6">
        <v>1</v>
      </c>
      <c r="E20" s="6">
        <v>1</v>
      </c>
      <c r="F20" s="6">
        <v>0.4</v>
      </c>
      <c r="G20" s="6">
        <v>200</v>
      </c>
      <c r="H20" s="6" t="b">
        <v>1</v>
      </c>
      <c r="I20" s="6">
        <v>0</v>
      </c>
      <c r="J20" s="6">
        <v>0</v>
      </c>
      <c r="K20" s="6">
        <v>0</v>
      </c>
      <c r="L20" s="6">
        <v>1</v>
      </c>
      <c r="M20" s="16" t="s">
        <v>23</v>
      </c>
      <c r="N20" s="6">
        <v>71.746948900000007</v>
      </c>
      <c r="O20" s="6">
        <v>120</v>
      </c>
      <c r="P20" s="7">
        <v>1.1556826245119864</v>
      </c>
      <c r="Q20" s="5">
        <v>1.1207972495481011</v>
      </c>
      <c r="R20" s="5">
        <v>0.72352012593991211</v>
      </c>
      <c r="S20" s="6">
        <v>3</v>
      </c>
      <c r="T20" s="6">
        <v>1</v>
      </c>
      <c r="U20" s="42">
        <v>1.1635372546459022</v>
      </c>
      <c r="V20" s="42">
        <v>1.1945571054449939</v>
      </c>
      <c r="W20" s="6">
        <v>0.85944820074053296</v>
      </c>
      <c r="X20" s="42">
        <v>1.2018928172955579</v>
      </c>
      <c r="Y20" s="42">
        <v>1.2112103360767099</v>
      </c>
      <c r="Z20" s="6">
        <v>1.2112103360767099</v>
      </c>
      <c r="AA20" s="3">
        <v>3.1912631557247773E-2</v>
      </c>
      <c r="AB20" s="3">
        <v>3.9359870049679335E-2</v>
      </c>
      <c r="AC20" s="3">
        <v>3.9359870049679335E-2</v>
      </c>
      <c r="AD20" s="4">
        <v>-0.18431991604005848</v>
      </c>
      <c r="AE20" s="6" t="s">
        <v>32</v>
      </c>
      <c r="AF20" s="6" t="b">
        <v>1</v>
      </c>
      <c r="AG20" s="6" t="b">
        <v>1</v>
      </c>
    </row>
    <row r="21" spans="1:34" x14ac:dyDescent="0.25">
      <c r="A21" s="6">
        <v>149</v>
      </c>
      <c r="B21" s="6">
        <v>3</v>
      </c>
      <c r="C21" s="6">
        <v>4</v>
      </c>
      <c r="D21" s="6">
        <v>1</v>
      </c>
      <c r="E21" s="6">
        <v>1</v>
      </c>
      <c r="F21" s="6">
        <v>0.4</v>
      </c>
      <c r="G21" s="6">
        <v>200</v>
      </c>
      <c r="H21" s="6" t="b">
        <v>1</v>
      </c>
      <c r="I21" s="6">
        <v>0.5</v>
      </c>
      <c r="J21" s="6">
        <v>0</v>
      </c>
      <c r="K21" s="6">
        <v>0</v>
      </c>
      <c r="L21" s="6">
        <v>1</v>
      </c>
      <c r="M21" s="16" t="s">
        <v>23</v>
      </c>
      <c r="N21" s="41">
        <v>69.510016800000002</v>
      </c>
      <c r="O21" s="6">
        <v>114</v>
      </c>
      <c r="P21" s="7">
        <v>0.98560350139616748</v>
      </c>
      <c r="Q21" s="5">
        <v>1.0307703039158735</v>
      </c>
      <c r="R21" s="5">
        <v>0.98362619468795898</v>
      </c>
      <c r="S21" s="6">
        <v>2</v>
      </c>
      <c r="T21" s="6">
        <v>2</v>
      </c>
      <c r="U21" s="5">
        <v>1.1968800163964419</v>
      </c>
      <c r="V21" s="5">
        <v>1.2562421764889027</v>
      </c>
      <c r="W21" s="48">
        <v>0.83550563657232169</v>
      </c>
      <c r="X21" s="42">
        <v>1.1973760239948845</v>
      </c>
      <c r="Y21" s="42">
        <v>1.2041591321917799</v>
      </c>
      <c r="Z21" s="6">
        <v>1.2041591321917799</v>
      </c>
      <c r="AA21" s="4">
        <v>4.1424547385515709E-4</v>
      </c>
      <c r="AB21" s="4">
        <v>6.0449782763253301E-3</v>
      </c>
      <c r="AC21" s="4">
        <v>6.0449782763253301E-3</v>
      </c>
      <c r="AD21" s="4">
        <v>-2.0513535943915695E-2</v>
      </c>
      <c r="AE21" s="4" t="s">
        <v>32</v>
      </c>
      <c r="AF21" s="4" t="b">
        <v>1</v>
      </c>
      <c r="AG21" s="6" t="b">
        <v>1</v>
      </c>
    </row>
    <row r="22" spans="1:34" x14ac:dyDescent="0.25">
      <c r="A22" s="6">
        <v>157</v>
      </c>
      <c r="B22" s="6">
        <v>3</v>
      </c>
      <c r="C22" s="6">
        <v>4</v>
      </c>
      <c r="D22" s="6">
        <v>1</v>
      </c>
      <c r="E22" s="6">
        <v>1</v>
      </c>
      <c r="F22" s="6">
        <v>0.4</v>
      </c>
      <c r="G22" s="6">
        <v>200</v>
      </c>
      <c r="H22" s="6" t="b">
        <v>1</v>
      </c>
      <c r="I22" s="6">
        <v>1</v>
      </c>
      <c r="J22" s="6">
        <v>0</v>
      </c>
      <c r="K22" s="6">
        <v>0</v>
      </c>
      <c r="L22" s="6">
        <v>1</v>
      </c>
      <c r="M22" s="16" t="s">
        <v>23</v>
      </c>
      <c r="N22" s="6">
        <v>76.788861900000001</v>
      </c>
      <c r="O22" s="6">
        <v>126</v>
      </c>
      <c r="P22" s="7">
        <v>0.71686004790240043</v>
      </c>
      <c r="Q22" s="5">
        <v>1.1266397702867526</v>
      </c>
      <c r="R22" s="5">
        <v>1.1565001818108471</v>
      </c>
      <c r="S22" s="6">
        <v>1</v>
      </c>
      <c r="T22" s="6">
        <v>3</v>
      </c>
      <c r="U22" s="42">
        <v>1.1682317483300557</v>
      </c>
      <c r="V22" s="42">
        <v>1.255425104636783</v>
      </c>
      <c r="W22" s="6">
        <v>0.85599454169043354</v>
      </c>
      <c r="X22" s="42">
        <v>1.206380267743925</v>
      </c>
      <c r="Y22" s="42">
        <v>1.2160742619668501</v>
      </c>
      <c r="Z22" s="6">
        <v>1.2160742619668501</v>
      </c>
      <c r="AA22" s="3">
        <v>3.1622300558025174E-2</v>
      </c>
      <c r="AB22" s="3">
        <v>3.9341769769401291E-2</v>
      </c>
      <c r="AC22" s="3">
        <v>3.9341769769401291E-2</v>
      </c>
      <c r="AD22" s="4">
        <v>-0.18875996806506642</v>
      </c>
      <c r="AE22" s="6" t="s">
        <v>32</v>
      </c>
      <c r="AF22" s="6" t="b">
        <v>1</v>
      </c>
      <c r="AG22" s="6" t="b">
        <v>1</v>
      </c>
    </row>
    <row r="23" spans="1:34" x14ac:dyDescent="0.25">
      <c r="A23" s="6">
        <v>166</v>
      </c>
      <c r="B23" s="6">
        <v>3</v>
      </c>
      <c r="C23" s="6">
        <v>4</v>
      </c>
      <c r="D23" s="6">
        <v>1</v>
      </c>
      <c r="E23" s="6">
        <v>1</v>
      </c>
      <c r="F23" s="6">
        <v>0.4</v>
      </c>
      <c r="G23" s="6">
        <v>200</v>
      </c>
      <c r="H23" s="6" t="b">
        <v>1</v>
      </c>
      <c r="I23" s="6">
        <v>0</v>
      </c>
      <c r="J23" s="6">
        <v>0</v>
      </c>
      <c r="K23" s="6">
        <v>0</v>
      </c>
      <c r="L23" s="6">
        <v>2</v>
      </c>
      <c r="M23" s="16" t="s">
        <v>23</v>
      </c>
      <c r="N23" s="6">
        <v>94.383295599999997</v>
      </c>
      <c r="O23" s="6">
        <v>153</v>
      </c>
      <c r="P23" s="7">
        <v>1.129532134289039</v>
      </c>
      <c r="Q23" s="5">
        <v>1.1151821630198266</v>
      </c>
      <c r="R23" s="5">
        <v>0.75528570269113438</v>
      </c>
      <c r="S23" s="6">
        <v>3</v>
      </c>
      <c r="T23" s="6">
        <v>1</v>
      </c>
      <c r="U23" s="42">
        <v>1.1646565676418326</v>
      </c>
      <c r="V23" s="42">
        <v>1.1915591755291524</v>
      </c>
      <c r="W23" s="6">
        <v>0.85862221343479384</v>
      </c>
      <c r="X23" s="42">
        <v>1.3117581656600059</v>
      </c>
      <c r="Y23" s="42">
        <v>1.2892189070054501</v>
      </c>
      <c r="Z23" s="6">
        <v>1.3462032919654801</v>
      </c>
      <c r="AA23" s="3">
        <v>9.1631974000616068E-2</v>
      </c>
      <c r="AB23" s="3">
        <v>7.5751085363104154E-2</v>
      </c>
      <c r="AC23" s="3">
        <v>0.11487426702882642</v>
      </c>
      <c r="AD23" s="4">
        <v>-0.16314286487257709</v>
      </c>
      <c r="AE23" s="6" t="s">
        <v>32</v>
      </c>
      <c r="AF23" s="6" t="b">
        <v>1</v>
      </c>
      <c r="AG23" s="6" t="b">
        <v>1</v>
      </c>
    </row>
    <row r="24" spans="1:34" x14ac:dyDescent="0.25">
      <c r="A24" s="6">
        <v>150</v>
      </c>
      <c r="B24" s="6">
        <v>3</v>
      </c>
      <c r="C24" s="6">
        <v>4</v>
      </c>
      <c r="D24" s="6">
        <v>1</v>
      </c>
      <c r="E24" s="6">
        <v>1</v>
      </c>
      <c r="F24" s="6">
        <v>0.4</v>
      </c>
      <c r="G24" s="6">
        <v>200</v>
      </c>
      <c r="H24" s="6" t="b">
        <v>1</v>
      </c>
      <c r="I24" s="6">
        <v>0.5</v>
      </c>
      <c r="J24" s="6">
        <v>0</v>
      </c>
      <c r="K24" s="6">
        <v>0</v>
      </c>
      <c r="L24" s="6">
        <v>2</v>
      </c>
      <c r="M24" s="16" t="s">
        <v>23</v>
      </c>
      <c r="N24" s="41">
        <v>79.601694899999998</v>
      </c>
      <c r="O24" s="6">
        <v>130</v>
      </c>
      <c r="P24" s="7">
        <v>1.0301116363169169</v>
      </c>
      <c r="Q24" s="5">
        <v>1.0504760789050027</v>
      </c>
      <c r="R24" s="5">
        <v>0.91941228477808035</v>
      </c>
      <c r="S24" s="6">
        <v>3</v>
      </c>
      <c r="T24" s="6">
        <v>1</v>
      </c>
      <c r="U24" s="42">
        <v>1.2104128331006365</v>
      </c>
      <c r="V24" s="5">
        <v>1.2352962792382625</v>
      </c>
      <c r="W24" s="48">
        <v>0.82616440660032042</v>
      </c>
      <c r="X24" s="42">
        <v>1.259267697022892</v>
      </c>
      <c r="Y24" s="42">
        <v>1.25819418672906</v>
      </c>
      <c r="Z24" s="6">
        <v>1.2843089030906301</v>
      </c>
      <c r="AA24" s="4">
        <v>1.9035998335621418E-2</v>
      </c>
      <c r="AB24" s="4">
        <v>1.8199025025163684E-2</v>
      </c>
      <c r="AC24" s="4">
        <v>3.8162644309652438E-2</v>
      </c>
      <c r="AD24" s="4">
        <v>-5.3725143481279769E-2</v>
      </c>
      <c r="AE24" s="4" t="s">
        <v>32</v>
      </c>
      <c r="AF24" s="4" t="b">
        <v>1</v>
      </c>
      <c r="AG24" s="6" t="b">
        <v>1</v>
      </c>
    </row>
    <row r="25" spans="1:34" x14ac:dyDescent="0.25">
      <c r="A25" s="6">
        <v>158</v>
      </c>
      <c r="B25" s="6">
        <v>3</v>
      </c>
      <c r="C25" s="6">
        <v>4</v>
      </c>
      <c r="D25" s="6">
        <v>1</v>
      </c>
      <c r="E25" s="6">
        <v>1</v>
      </c>
      <c r="F25" s="6">
        <v>0.4</v>
      </c>
      <c r="G25" s="6">
        <v>200</v>
      </c>
      <c r="H25" s="6" t="b">
        <v>1</v>
      </c>
      <c r="I25" s="6">
        <v>1</v>
      </c>
      <c r="J25" s="6">
        <v>0</v>
      </c>
      <c r="K25" s="6">
        <v>0</v>
      </c>
      <c r="L25" s="6">
        <v>2</v>
      </c>
      <c r="M25" s="16" t="s">
        <v>23</v>
      </c>
      <c r="N25" s="6">
        <v>88.057371700000004</v>
      </c>
      <c r="O25" s="6">
        <v>142</v>
      </c>
      <c r="P25" s="7">
        <v>0.84789255284976683</v>
      </c>
      <c r="Q25" s="5">
        <v>1.0630346293999919</v>
      </c>
      <c r="R25" s="5">
        <v>1.0890728177502411</v>
      </c>
      <c r="S25" s="6">
        <v>2</v>
      </c>
      <c r="T25" s="6">
        <v>2</v>
      </c>
      <c r="U25" s="42">
        <v>1.1768846054579605</v>
      </c>
      <c r="V25" s="42">
        <v>1.2333701809619</v>
      </c>
      <c r="W25" s="6">
        <v>0.84970097778691778</v>
      </c>
      <c r="X25" s="42">
        <v>1.2907882512645028</v>
      </c>
      <c r="Y25" s="42">
        <v>1.3194258888219199</v>
      </c>
      <c r="Z25" s="6">
        <v>1.32347530884084</v>
      </c>
      <c r="AA25" s="3">
        <v>4.4482950821991163E-2</v>
      </c>
      <c r="AB25" s="3">
        <v>6.5222085294124987E-2</v>
      </c>
      <c r="AC25" s="3">
        <v>6.8082213001660175E-2</v>
      </c>
      <c r="AD25" s="4">
        <v>-0.10140496476682208</v>
      </c>
      <c r="AE25" s="6" t="s">
        <v>32</v>
      </c>
      <c r="AF25" s="6" t="b">
        <v>1</v>
      </c>
      <c r="AG25" s="6" t="b">
        <v>1</v>
      </c>
    </row>
    <row r="26" spans="1:34" x14ac:dyDescent="0.25">
      <c r="A26" s="6">
        <v>237</v>
      </c>
      <c r="B26" s="6">
        <v>3</v>
      </c>
      <c r="C26" s="6">
        <v>4</v>
      </c>
      <c r="D26" s="6">
        <v>1</v>
      </c>
      <c r="E26" s="6">
        <v>1</v>
      </c>
      <c r="F26" s="6">
        <v>0.4</v>
      </c>
      <c r="G26" s="6">
        <v>0</v>
      </c>
      <c r="H26" s="6" t="b">
        <v>1</v>
      </c>
      <c r="I26" s="6">
        <v>0</v>
      </c>
      <c r="J26" s="6">
        <v>0</v>
      </c>
      <c r="K26" s="6">
        <v>0</v>
      </c>
      <c r="L26" s="6">
        <v>1</v>
      </c>
      <c r="M26" s="16" t="s">
        <v>23</v>
      </c>
      <c r="N26" s="6">
        <v>74.0447901</v>
      </c>
      <c r="O26" s="6">
        <v>120</v>
      </c>
      <c r="P26" s="7">
        <v>1.1463273171067214</v>
      </c>
      <c r="Q26" s="5">
        <v>1.0099784568978705</v>
      </c>
      <c r="R26" s="5">
        <v>0.84369422599540789</v>
      </c>
      <c r="S26" s="6">
        <v>2</v>
      </c>
      <c r="T26" s="6">
        <v>2</v>
      </c>
      <c r="U26" s="42">
        <v>1.1693427749630534</v>
      </c>
      <c r="V26" s="42">
        <v>1.2484590831791524</v>
      </c>
      <c r="W26" s="6">
        <v>0.85518123634158172</v>
      </c>
      <c r="X26" s="42">
        <v>1.2003986713374895</v>
      </c>
      <c r="Y26" s="42">
        <v>1.2079982027166201</v>
      </c>
      <c r="Z26" s="6">
        <v>1.2079982027166201</v>
      </c>
      <c r="AA26" s="3">
        <v>2.5871318517733277E-2</v>
      </c>
      <c r="AB26" s="3">
        <v>3.1999573895586941E-2</v>
      </c>
      <c r="AC26" s="3">
        <v>3.1999573895586941E-2</v>
      </c>
      <c r="AD26" s="4">
        <v>-0.10420384933639466</v>
      </c>
      <c r="AE26" s="6" t="s">
        <v>32</v>
      </c>
      <c r="AF26" s="6" t="b">
        <v>1</v>
      </c>
      <c r="AG26" s="6" t="b">
        <v>1</v>
      </c>
    </row>
    <row r="27" spans="1:34" x14ac:dyDescent="0.25">
      <c r="A27" s="6">
        <v>221</v>
      </c>
      <c r="B27" s="6">
        <v>3</v>
      </c>
      <c r="C27" s="6">
        <v>4</v>
      </c>
      <c r="D27" s="6">
        <v>1</v>
      </c>
      <c r="E27" s="6">
        <v>1</v>
      </c>
      <c r="F27" s="6">
        <v>0.4</v>
      </c>
      <c r="G27" s="6">
        <v>0</v>
      </c>
      <c r="H27" s="6" t="b">
        <v>1</v>
      </c>
      <c r="I27" s="6">
        <v>0.5</v>
      </c>
      <c r="J27" s="6">
        <v>0</v>
      </c>
      <c r="K27" s="6">
        <v>0</v>
      </c>
      <c r="L27" s="6">
        <v>1</v>
      </c>
      <c r="M27" s="16" t="s">
        <v>23</v>
      </c>
      <c r="N27" s="6">
        <v>62.874479100000002</v>
      </c>
      <c r="O27" s="6">
        <v>102</v>
      </c>
      <c r="P27" s="7">
        <v>0.99236414191767219</v>
      </c>
      <c r="Q27" s="5">
        <v>1.0158196499434176</v>
      </c>
      <c r="R27" s="5">
        <v>0.99181620813891025</v>
      </c>
      <c r="S27" s="6">
        <v>2</v>
      </c>
      <c r="T27" s="6">
        <v>2</v>
      </c>
      <c r="U27" s="42">
        <v>1.1852602119472924</v>
      </c>
      <c r="V27" s="42">
        <v>1.2441970002714549</v>
      </c>
      <c r="W27" s="48">
        <v>0.84369659077400061</v>
      </c>
      <c r="X27" s="42">
        <v>1.1853970366325892</v>
      </c>
      <c r="Y27" s="42">
        <v>1.1910984031340499</v>
      </c>
      <c r="Z27" s="6">
        <v>1.1910984031340499</v>
      </c>
      <c r="AA27" s="3">
        <v>1.1542519600482581E-4</v>
      </c>
      <c r="AB27" s="3">
        <v>4.901518775775271E-3</v>
      </c>
      <c r="AC27" s="3">
        <v>4.901518775775271E-3</v>
      </c>
      <c r="AD27" s="4">
        <v>-1.0546433295611704E-2</v>
      </c>
      <c r="AE27" s="6" t="s">
        <v>32</v>
      </c>
      <c r="AF27" s="6" t="b">
        <v>1</v>
      </c>
      <c r="AG27" s="6" t="b">
        <v>1</v>
      </c>
    </row>
    <row r="28" spans="1:34" x14ac:dyDescent="0.25">
      <c r="A28" s="6">
        <v>229</v>
      </c>
      <c r="B28" s="6">
        <v>3</v>
      </c>
      <c r="C28" s="6">
        <v>4</v>
      </c>
      <c r="D28" s="6">
        <v>1</v>
      </c>
      <c r="E28" s="6">
        <v>1</v>
      </c>
      <c r="F28" s="6">
        <v>0.4</v>
      </c>
      <c r="G28" s="6">
        <v>0</v>
      </c>
      <c r="H28" s="6" t="b">
        <v>1</v>
      </c>
      <c r="I28" s="6">
        <v>1</v>
      </c>
      <c r="J28" s="6">
        <v>0</v>
      </c>
      <c r="K28" s="6">
        <v>0</v>
      </c>
      <c r="L28" s="6">
        <v>1</v>
      </c>
      <c r="M28" s="16" t="s">
        <v>23</v>
      </c>
      <c r="N28" s="6">
        <v>71.715659900000006</v>
      </c>
      <c r="O28" s="6">
        <v>120</v>
      </c>
      <c r="P28" s="7">
        <v>0.8411382636925856</v>
      </c>
      <c r="Q28" s="5">
        <v>1.0147672302910793</v>
      </c>
      <c r="R28" s="5">
        <v>1.1440945060163352</v>
      </c>
      <c r="S28" s="6">
        <v>2</v>
      </c>
      <c r="T28" s="6">
        <v>2</v>
      </c>
      <c r="U28" s="42">
        <v>1.1722500092978747</v>
      </c>
      <c r="V28" s="5">
        <v>1.2265051322418543</v>
      </c>
      <c r="W28" s="6">
        <v>0.85306034725387225</v>
      </c>
      <c r="X28" s="42">
        <v>1.2028757297339172</v>
      </c>
      <c r="Y28" s="42">
        <v>1.2108410762152899</v>
      </c>
      <c r="Z28" s="6">
        <v>1.2108410762152899</v>
      </c>
      <c r="AA28" s="3">
        <v>2.5460419292703707E-2</v>
      </c>
      <c r="AB28" s="3">
        <v>3.1871289862447361E-2</v>
      </c>
      <c r="AC28" s="3">
        <v>3.1871289862447361E-2</v>
      </c>
      <c r="AD28" s="4">
        <v>-0.10590782420494298</v>
      </c>
      <c r="AE28" s="6" t="s">
        <v>32</v>
      </c>
      <c r="AF28" s="6" t="b">
        <v>1</v>
      </c>
      <c r="AG28" s="6" t="b">
        <v>1</v>
      </c>
    </row>
    <row r="29" spans="1:34" x14ac:dyDescent="0.25">
      <c r="A29" s="6">
        <v>238</v>
      </c>
      <c r="B29" s="6">
        <v>3</v>
      </c>
      <c r="C29" s="6">
        <v>4</v>
      </c>
      <c r="D29" s="6">
        <v>1</v>
      </c>
      <c r="E29" s="6">
        <v>1</v>
      </c>
      <c r="F29" s="6">
        <v>0.4</v>
      </c>
      <c r="G29" s="6">
        <v>0</v>
      </c>
      <c r="H29" s="6" t="b">
        <v>1</v>
      </c>
      <c r="I29" s="6">
        <v>0</v>
      </c>
      <c r="J29" s="6">
        <v>0</v>
      </c>
      <c r="K29" s="6">
        <v>0</v>
      </c>
      <c r="L29" s="6">
        <v>2</v>
      </c>
      <c r="M29" s="16" t="s">
        <v>23</v>
      </c>
      <c r="N29" s="6">
        <v>92.273327399999999</v>
      </c>
      <c r="O29" s="6">
        <v>148</v>
      </c>
      <c r="P29" s="7">
        <v>1.1331613259540017</v>
      </c>
      <c r="Q29" s="5">
        <v>1.0237999386586767</v>
      </c>
      <c r="R29" s="5">
        <v>0.8430387353873221</v>
      </c>
      <c r="S29" s="6">
        <v>2</v>
      </c>
      <c r="T29" s="6">
        <v>2</v>
      </c>
      <c r="U29" s="42">
        <v>1.1694949393735459</v>
      </c>
      <c r="V29" s="42">
        <v>1.2479887572819457</v>
      </c>
      <c r="W29" s="6">
        <v>0.85506996766968668</v>
      </c>
      <c r="X29" s="42">
        <v>1.3222273209812192</v>
      </c>
      <c r="Y29" s="42">
        <v>1.31968303393621</v>
      </c>
      <c r="Z29" s="6">
        <v>1.34863572793009</v>
      </c>
      <c r="AA29" s="3">
        <v>5.6146596369058055E-2</v>
      </c>
      <c r="AB29" s="3">
        <v>5.4326891238741015E-2</v>
      </c>
      <c r="AC29" s="3">
        <v>7.4628729288240825E-2</v>
      </c>
      <c r="AD29" s="4">
        <v>-0.10464084307511874</v>
      </c>
      <c r="AE29" s="6" t="s">
        <v>32</v>
      </c>
      <c r="AF29" s="6" t="b">
        <v>1</v>
      </c>
      <c r="AG29" s="6" t="b">
        <v>1</v>
      </c>
    </row>
    <row r="30" spans="1:34" x14ac:dyDescent="0.25">
      <c r="A30" s="6">
        <v>222</v>
      </c>
      <c r="B30" s="6">
        <v>3</v>
      </c>
      <c r="C30" s="6">
        <v>4</v>
      </c>
      <c r="D30" s="6">
        <v>1</v>
      </c>
      <c r="E30" s="6">
        <v>1</v>
      </c>
      <c r="F30" s="6">
        <v>0.4</v>
      </c>
      <c r="G30" s="6">
        <v>0</v>
      </c>
      <c r="H30" s="6" t="b">
        <v>1</v>
      </c>
      <c r="I30" s="6">
        <v>0.5</v>
      </c>
      <c r="J30" s="6">
        <v>0</v>
      </c>
      <c r="K30" s="6">
        <v>0</v>
      </c>
      <c r="L30" s="6">
        <v>2</v>
      </c>
      <c r="M30" s="16" t="s">
        <v>23</v>
      </c>
      <c r="N30" s="6">
        <v>79.950116100000002</v>
      </c>
      <c r="O30" s="6">
        <v>130</v>
      </c>
      <c r="P30" s="7">
        <v>0.99588538161139351</v>
      </c>
      <c r="Q30" s="5">
        <v>1.0222963709352149</v>
      </c>
      <c r="R30" s="5">
        <v>0.98181824745339152</v>
      </c>
      <c r="S30" s="6">
        <v>2</v>
      </c>
      <c r="T30" s="6">
        <v>2</v>
      </c>
      <c r="U30" s="42">
        <v>1.1853442898860984</v>
      </c>
      <c r="V30" s="42">
        <v>1.2439642478502768</v>
      </c>
      <c r="W30" s="48">
        <v>0.84363674632970276</v>
      </c>
      <c r="X30" s="42">
        <v>1.2450063361640413</v>
      </c>
      <c r="Y30" s="42">
        <v>1.2590187745360999</v>
      </c>
      <c r="Z30" s="6">
        <v>1.2647084439438001</v>
      </c>
      <c r="AA30" s="3">
        <v>8.3701446610728869E-4</v>
      </c>
      <c r="AB30" s="3">
        <v>1.1957348842053683E-2</v>
      </c>
      <c r="AC30" s="3">
        <v>1.6402354386783169E-2</v>
      </c>
      <c r="AD30" s="4">
        <v>-1.4864247290143276E-2</v>
      </c>
      <c r="AE30" s="6" t="s">
        <v>32</v>
      </c>
      <c r="AF30" s="6" t="b">
        <v>1</v>
      </c>
      <c r="AG30" s="6" t="b">
        <v>1</v>
      </c>
    </row>
    <row r="31" spans="1:34" x14ac:dyDescent="0.25">
      <c r="A31" s="6">
        <v>230</v>
      </c>
      <c r="B31" s="6">
        <v>3</v>
      </c>
      <c r="C31" s="6">
        <v>4</v>
      </c>
      <c r="D31" s="6">
        <v>1</v>
      </c>
      <c r="E31" s="6">
        <v>1</v>
      </c>
      <c r="F31" s="6">
        <v>0.4</v>
      </c>
      <c r="G31" s="6">
        <v>0</v>
      </c>
      <c r="H31" s="6" t="b">
        <v>1</v>
      </c>
      <c r="I31" s="6">
        <v>1</v>
      </c>
      <c r="J31" s="6">
        <v>0</v>
      </c>
      <c r="K31" s="6">
        <v>0</v>
      </c>
      <c r="L31" s="6">
        <v>2</v>
      </c>
      <c r="M31" s="16" t="s">
        <v>23</v>
      </c>
      <c r="N31" s="6">
        <v>83.166601999999997</v>
      </c>
      <c r="O31" s="6">
        <v>137</v>
      </c>
      <c r="P31" s="7">
        <v>0.86083275815827054</v>
      </c>
      <c r="Q31" s="5">
        <v>1.0368129059852027</v>
      </c>
      <c r="R31" s="5">
        <v>1.1023543358565264</v>
      </c>
      <c r="S31" s="6">
        <v>2</v>
      </c>
      <c r="T31" s="6">
        <v>2</v>
      </c>
      <c r="U31" s="42">
        <v>1.1737122848500583</v>
      </c>
      <c r="V31" s="5">
        <v>1.2221564692019131</v>
      </c>
      <c r="W31" s="6">
        <v>0.8519975575852049</v>
      </c>
      <c r="X31" s="42">
        <v>1.2770376199850255</v>
      </c>
      <c r="Y31" s="42">
        <v>1.3173010780246399</v>
      </c>
      <c r="Z31" s="6">
        <v>1.30445166726275</v>
      </c>
      <c r="AA31" s="3">
        <v>4.2975359475906361E-2</v>
      </c>
      <c r="AB31" s="3">
        <v>7.2226927017626785E-2</v>
      </c>
      <c r="AC31" s="3">
        <v>6.3087962648339713E-2</v>
      </c>
      <c r="AD31" s="4">
        <v>-9.2778161227819525E-2</v>
      </c>
      <c r="AE31" s="6" t="s">
        <v>32</v>
      </c>
      <c r="AF31" s="6" t="b">
        <v>1</v>
      </c>
      <c r="AG31" s="6" t="b">
        <v>1</v>
      </c>
    </row>
    <row r="32" spans="1:34" x14ac:dyDescent="0.25">
      <c r="A32" s="6">
        <v>1</v>
      </c>
      <c r="B32" s="6">
        <v>3</v>
      </c>
      <c r="C32" s="6">
        <v>4</v>
      </c>
      <c r="D32" s="6">
        <v>1</v>
      </c>
      <c r="E32" s="6"/>
      <c r="F32" s="6">
        <v>0</v>
      </c>
      <c r="G32" s="6"/>
      <c r="H32" s="6"/>
      <c r="I32" s="6"/>
      <c r="J32" s="6"/>
      <c r="K32" s="6"/>
      <c r="L32" s="6">
        <v>1</v>
      </c>
      <c r="M32" s="16" t="s">
        <v>23</v>
      </c>
      <c r="N32" s="41">
        <v>3.9661881000000001</v>
      </c>
      <c r="O32" s="6">
        <v>96</v>
      </c>
      <c r="P32" s="7">
        <v>1.0441409759176394</v>
      </c>
      <c r="Q32" s="5">
        <v>0.91171801251205098</v>
      </c>
      <c r="R32" s="5">
        <v>1.0441410115703096</v>
      </c>
      <c r="S32" s="6">
        <v>2</v>
      </c>
      <c r="T32" s="6">
        <v>2</v>
      </c>
      <c r="U32" s="5">
        <v>1.3569933498121467</v>
      </c>
      <c r="V32" s="5">
        <v>1.6811491233875437</v>
      </c>
      <c r="W32" s="48">
        <v>0.73692328716160138</v>
      </c>
      <c r="X32" s="42">
        <v>1.3623668752438394</v>
      </c>
      <c r="Y32" s="42">
        <v>1.35699335026448</v>
      </c>
      <c r="Z32" s="6">
        <v>1.35699335026448</v>
      </c>
      <c r="AA32" s="4">
        <v>3.9442572550296706E-3</v>
      </c>
      <c r="AB32" s="4">
        <v>3.3333491522569147E-10</v>
      </c>
      <c r="AC32" s="4">
        <v>3.3333491522569147E-10</v>
      </c>
      <c r="AD32" s="4">
        <v>5.8854658325299347E-2</v>
      </c>
      <c r="AE32" s="4" t="s">
        <v>32</v>
      </c>
      <c r="AF32" s="4" t="b">
        <v>1</v>
      </c>
      <c r="AG32" s="6" t="b">
        <v>1</v>
      </c>
      <c r="AH32" t="s">
        <v>39</v>
      </c>
    </row>
    <row r="33" spans="1:34" x14ac:dyDescent="0.25">
      <c r="A33" s="6">
        <v>2</v>
      </c>
      <c r="B33" s="6">
        <v>3</v>
      </c>
      <c r="C33" s="6">
        <v>4</v>
      </c>
      <c r="D33" s="6">
        <v>1</v>
      </c>
      <c r="E33" s="6"/>
      <c r="F33" s="6">
        <v>0</v>
      </c>
      <c r="G33" s="6"/>
      <c r="H33" s="6"/>
      <c r="I33" s="6"/>
      <c r="J33" s="6"/>
      <c r="K33" s="6"/>
      <c r="L33" s="6">
        <v>2</v>
      </c>
      <c r="M33" s="16" t="s">
        <v>23</v>
      </c>
      <c r="N33" s="41">
        <v>2.3025188999999999</v>
      </c>
      <c r="O33" s="6">
        <v>123</v>
      </c>
      <c r="P33" s="7">
        <v>1.0876579427391655</v>
      </c>
      <c r="Q33" s="5">
        <v>0.93327867426112576</v>
      </c>
      <c r="R33" s="5">
        <v>0.97906338299970885</v>
      </c>
      <c r="S33" s="6">
        <v>3</v>
      </c>
      <c r="T33" s="6">
        <v>1</v>
      </c>
      <c r="U33" s="5">
        <v>1.3775509838794839</v>
      </c>
      <c r="V33" s="5">
        <v>1.6655838065327486</v>
      </c>
      <c r="W33" s="6">
        <v>0.725925945175388</v>
      </c>
      <c r="X33" s="42">
        <v>1.6860848775505888</v>
      </c>
      <c r="Y33" s="42">
        <v>1.66558380653275</v>
      </c>
      <c r="Z33" s="6">
        <v>1.6811491244816901</v>
      </c>
      <c r="AA33" s="4">
        <v>1.2158979236930545E-2</v>
      </c>
      <c r="AB33" s="4">
        <v>7.7715611723760958E-16</v>
      </c>
      <c r="AC33" s="4">
        <v>9.2587372067545193E-3</v>
      </c>
      <c r="AD33" s="4">
        <v>5.8438628492776958E-2</v>
      </c>
      <c r="AE33" s="4" t="s">
        <v>32</v>
      </c>
      <c r="AF33" s="4" t="b">
        <v>1</v>
      </c>
      <c r="AG33" s="6" t="b">
        <v>1</v>
      </c>
      <c r="AH33" t="s">
        <v>39</v>
      </c>
    </row>
    <row r="36" spans="1:34" x14ac:dyDescent="0.25">
      <c r="A36" s="14"/>
      <c r="B36" s="14" t="s">
        <v>54</v>
      </c>
      <c r="C36" s="14" t="s">
        <v>42</v>
      </c>
      <c r="D36" s="14" t="s">
        <v>67</v>
      </c>
      <c r="E36" s="14" t="s">
        <v>43</v>
      </c>
      <c r="F36" s="14" t="s">
        <v>44</v>
      </c>
      <c r="G36" s="14" t="s">
        <v>45</v>
      </c>
      <c r="H36" s="14" t="s">
        <v>46</v>
      </c>
      <c r="I36" s="14" t="s">
        <v>47</v>
      </c>
      <c r="J36" s="14" t="s">
        <v>48</v>
      </c>
      <c r="K36" s="14" t="s">
        <v>49</v>
      </c>
      <c r="L36" s="14" t="s">
        <v>51</v>
      </c>
      <c r="M36" s="14" t="s">
        <v>50</v>
      </c>
      <c r="N36" s="14" t="s">
        <v>53</v>
      </c>
      <c r="O36" s="14" t="s">
        <v>52</v>
      </c>
    </row>
    <row r="37" spans="1:34" x14ac:dyDescent="0.25">
      <c r="B37" s="54">
        <f>IF(L20=1,1,0)</f>
        <v>1</v>
      </c>
      <c r="C37" s="54">
        <f>F20</f>
        <v>0.4</v>
      </c>
      <c r="D37" s="54">
        <f t="shared" ref="D37:D42" si="0">I20</f>
        <v>0</v>
      </c>
      <c r="E37" s="55">
        <f>P20</f>
        <v>1.1556826245119864</v>
      </c>
      <c r="F37" s="55">
        <f t="shared" ref="F37:I37" si="1">Q20</f>
        <v>1.1207972495481011</v>
      </c>
      <c r="G37" s="55">
        <f t="shared" si="1"/>
        <v>0.72352012593991211</v>
      </c>
      <c r="H37" s="56">
        <f t="shared" si="1"/>
        <v>3</v>
      </c>
      <c r="I37" s="56">
        <f t="shared" si="1"/>
        <v>1</v>
      </c>
      <c r="J37" s="55">
        <f>U20</f>
        <v>1.1635372546459022</v>
      </c>
      <c r="K37" s="55">
        <f>V20</f>
        <v>1.1945571054449939</v>
      </c>
      <c r="L37" s="57">
        <f>AA20</f>
        <v>3.1912631557247773E-2</v>
      </c>
      <c r="M37" s="57">
        <f t="shared" ref="M37:O42" si="2">AB20</f>
        <v>3.9359870049679335E-2</v>
      </c>
      <c r="N37" s="57">
        <f t="shared" si="2"/>
        <v>3.9359870049679335E-2</v>
      </c>
      <c r="O37" s="57">
        <f>AD20</f>
        <v>-0.18431991604005848</v>
      </c>
    </row>
    <row r="38" spans="1:34" x14ac:dyDescent="0.25">
      <c r="B38" s="10">
        <f t="shared" ref="B38:B42" si="3">IF(L21=1,1,0)</f>
        <v>1</v>
      </c>
      <c r="C38" s="10">
        <f t="shared" ref="C38:C42" si="4">F21</f>
        <v>0.4</v>
      </c>
      <c r="D38" s="10">
        <f t="shared" si="0"/>
        <v>0.5</v>
      </c>
      <c r="E38" s="11">
        <f t="shared" ref="E38:E42" si="5">P21</f>
        <v>0.98560350139616748</v>
      </c>
      <c r="F38" s="11">
        <f t="shared" ref="F38:F42" si="6">Q21</f>
        <v>1.0307703039158735</v>
      </c>
      <c r="G38" s="11">
        <f>R21</f>
        <v>0.98362619468795898</v>
      </c>
      <c r="H38" s="58">
        <f t="shared" ref="H38:H42" si="7">S21</f>
        <v>2</v>
      </c>
      <c r="I38" s="58">
        <f t="shared" ref="I38:I42" si="8">T21</f>
        <v>2</v>
      </c>
      <c r="J38" s="11">
        <f t="shared" ref="J38:K42" si="9">U21</f>
        <v>1.1968800163964419</v>
      </c>
      <c r="K38" s="11">
        <f t="shared" si="9"/>
        <v>1.2562421764889027</v>
      </c>
      <c r="L38" s="59">
        <f t="shared" ref="L38:L42" si="10">AA21</f>
        <v>4.1424547385515709E-4</v>
      </c>
      <c r="M38" s="59">
        <f t="shared" si="2"/>
        <v>6.0449782763253301E-3</v>
      </c>
      <c r="N38" s="59">
        <f t="shared" si="2"/>
        <v>6.0449782763253301E-3</v>
      </c>
      <c r="O38" s="59">
        <f t="shared" si="2"/>
        <v>-2.0513535943915695E-2</v>
      </c>
    </row>
    <row r="39" spans="1:34" x14ac:dyDescent="0.25">
      <c r="B39" s="10">
        <f t="shared" si="3"/>
        <v>1</v>
      </c>
      <c r="C39" s="10">
        <f t="shared" si="4"/>
        <v>0.4</v>
      </c>
      <c r="D39" s="10">
        <f t="shared" si="0"/>
        <v>1</v>
      </c>
      <c r="E39" s="11">
        <f t="shared" si="5"/>
        <v>0.71686004790240043</v>
      </c>
      <c r="F39" s="11">
        <f>Q22</f>
        <v>1.1266397702867526</v>
      </c>
      <c r="G39" s="11">
        <f t="shared" ref="G39:G42" si="11">R22</f>
        <v>1.1565001818108471</v>
      </c>
      <c r="H39" s="58">
        <f t="shared" si="7"/>
        <v>1</v>
      </c>
      <c r="I39" s="58">
        <f t="shared" si="8"/>
        <v>3</v>
      </c>
      <c r="J39" s="11">
        <f t="shared" si="9"/>
        <v>1.1682317483300557</v>
      </c>
      <c r="K39" s="11">
        <f t="shared" si="9"/>
        <v>1.255425104636783</v>
      </c>
      <c r="L39" s="59">
        <f t="shared" si="10"/>
        <v>3.1622300558025174E-2</v>
      </c>
      <c r="M39" s="59">
        <f t="shared" si="2"/>
        <v>3.9341769769401291E-2</v>
      </c>
      <c r="N39" s="59">
        <f t="shared" si="2"/>
        <v>3.9341769769401291E-2</v>
      </c>
      <c r="O39" s="59">
        <f t="shared" si="2"/>
        <v>-0.18875996806506642</v>
      </c>
      <c r="Q39" t="s">
        <v>69</v>
      </c>
    </row>
    <row r="40" spans="1:34" x14ac:dyDescent="0.25">
      <c r="B40" s="10">
        <f t="shared" si="3"/>
        <v>0</v>
      </c>
      <c r="C40" s="10">
        <f t="shared" si="4"/>
        <v>0.4</v>
      </c>
      <c r="D40" s="10">
        <f t="shared" si="0"/>
        <v>0</v>
      </c>
      <c r="E40" s="11">
        <f t="shared" si="5"/>
        <v>1.129532134289039</v>
      </c>
      <c r="F40" s="11">
        <f t="shared" si="6"/>
        <v>1.1151821630198266</v>
      </c>
      <c r="G40" s="11">
        <f t="shared" si="11"/>
        <v>0.75528570269113438</v>
      </c>
      <c r="H40" s="58">
        <f t="shared" si="7"/>
        <v>3</v>
      </c>
      <c r="I40" s="58">
        <f t="shared" si="8"/>
        <v>1</v>
      </c>
      <c r="J40" s="11">
        <f t="shared" si="9"/>
        <v>1.1646565676418326</v>
      </c>
      <c r="K40" s="11">
        <f t="shared" si="9"/>
        <v>1.1915591755291524</v>
      </c>
      <c r="L40" s="59">
        <f t="shared" si="10"/>
        <v>9.1631974000616068E-2</v>
      </c>
      <c r="M40" s="59">
        <f t="shared" si="2"/>
        <v>7.5751085363104154E-2</v>
      </c>
      <c r="N40" s="59">
        <f t="shared" si="2"/>
        <v>0.11487426702882642</v>
      </c>
      <c r="O40" s="59">
        <f t="shared" si="2"/>
        <v>-0.16314286487257709</v>
      </c>
    </row>
    <row r="41" spans="1:34" x14ac:dyDescent="0.25">
      <c r="B41" s="10">
        <f t="shared" si="3"/>
        <v>0</v>
      </c>
      <c r="C41" s="10">
        <f t="shared" si="4"/>
        <v>0.4</v>
      </c>
      <c r="D41" s="10">
        <f t="shared" si="0"/>
        <v>0.5</v>
      </c>
      <c r="E41" s="11">
        <f t="shared" si="5"/>
        <v>1.0301116363169169</v>
      </c>
      <c r="F41" s="11">
        <f t="shared" si="6"/>
        <v>1.0504760789050027</v>
      </c>
      <c r="G41" s="11">
        <f t="shared" si="11"/>
        <v>0.91941228477808035</v>
      </c>
      <c r="H41" s="58">
        <f t="shared" si="7"/>
        <v>3</v>
      </c>
      <c r="I41" s="58">
        <f t="shared" si="8"/>
        <v>1</v>
      </c>
      <c r="J41" s="11">
        <f t="shared" si="9"/>
        <v>1.2104128331006365</v>
      </c>
      <c r="K41" s="11">
        <f t="shared" si="9"/>
        <v>1.2352962792382625</v>
      </c>
      <c r="L41" s="59">
        <f t="shared" si="10"/>
        <v>1.9035998335621418E-2</v>
      </c>
      <c r="M41" s="59">
        <f t="shared" si="2"/>
        <v>1.8199025025163684E-2</v>
      </c>
      <c r="N41" s="59">
        <f t="shared" si="2"/>
        <v>3.8162644309652438E-2</v>
      </c>
      <c r="O41" s="59">
        <f t="shared" si="2"/>
        <v>-5.3725143481279769E-2</v>
      </c>
    </row>
    <row r="42" spans="1:34" x14ac:dyDescent="0.25">
      <c r="B42" s="50">
        <f t="shared" si="3"/>
        <v>0</v>
      </c>
      <c r="C42" s="50">
        <f t="shared" si="4"/>
        <v>0.4</v>
      </c>
      <c r="D42" s="50">
        <f t="shared" si="0"/>
        <v>1</v>
      </c>
      <c r="E42" s="51">
        <f t="shared" si="5"/>
        <v>0.84789255284976683</v>
      </c>
      <c r="F42" s="51">
        <f t="shared" si="6"/>
        <v>1.0630346293999919</v>
      </c>
      <c r="G42" s="51">
        <f t="shared" si="11"/>
        <v>1.0890728177502411</v>
      </c>
      <c r="H42" s="52">
        <f t="shared" si="7"/>
        <v>2</v>
      </c>
      <c r="I42" s="52">
        <f t="shared" si="8"/>
        <v>2</v>
      </c>
      <c r="J42" s="51">
        <f t="shared" si="9"/>
        <v>1.1768846054579605</v>
      </c>
      <c r="K42" s="51">
        <f t="shared" si="9"/>
        <v>1.2333701809619</v>
      </c>
      <c r="L42" s="53">
        <f t="shared" si="10"/>
        <v>4.4482950821991163E-2</v>
      </c>
      <c r="M42" s="53">
        <f t="shared" si="2"/>
        <v>6.5222085294124987E-2</v>
      </c>
      <c r="N42" s="53">
        <f t="shared" si="2"/>
        <v>6.8082213001660175E-2</v>
      </c>
      <c r="O42" s="53">
        <f t="shared" si="2"/>
        <v>-0.10140496476682208</v>
      </c>
    </row>
    <row r="43" spans="1:34" x14ac:dyDescent="0.25">
      <c r="B43" s="10"/>
      <c r="C43" s="10"/>
      <c r="D43" s="10"/>
      <c r="E43" s="11"/>
      <c r="F43" s="11"/>
      <c r="G43" s="11"/>
      <c r="H43" s="58"/>
      <c r="I43" s="58"/>
      <c r="J43" s="11"/>
      <c r="K43" s="11"/>
      <c r="L43" s="59"/>
      <c r="M43" s="59"/>
      <c r="N43" s="59"/>
      <c r="O43" s="59"/>
    </row>
    <row r="44" spans="1:34" x14ac:dyDescent="0.25">
      <c r="B44" s="14" t="s">
        <v>54</v>
      </c>
      <c r="C44" s="14" t="s">
        <v>42</v>
      </c>
      <c r="D44" s="14" t="s">
        <v>67</v>
      </c>
      <c r="E44" s="14" t="s">
        <v>43</v>
      </c>
      <c r="F44" s="14" t="s">
        <v>44</v>
      </c>
      <c r="G44" s="14" t="s">
        <v>45</v>
      </c>
      <c r="H44" s="14" t="s">
        <v>46</v>
      </c>
      <c r="I44" s="14" t="s">
        <v>47</v>
      </c>
      <c r="J44" s="14" t="s">
        <v>48</v>
      </c>
      <c r="K44" s="14" t="s">
        <v>49</v>
      </c>
      <c r="L44" s="14" t="s">
        <v>51</v>
      </c>
      <c r="M44" s="14" t="s">
        <v>50</v>
      </c>
      <c r="N44" s="14" t="s">
        <v>53</v>
      </c>
      <c r="O44" s="14" t="s">
        <v>52</v>
      </c>
    </row>
    <row r="45" spans="1:34" x14ac:dyDescent="0.25">
      <c r="B45" s="10">
        <f t="shared" ref="B45:B50" si="12">IF(L26=1,1,0)</f>
        <v>1</v>
      </c>
      <c r="C45" s="10">
        <f t="shared" ref="C45:C50" si="13">F26</f>
        <v>0.4</v>
      </c>
      <c r="D45" s="10">
        <f t="shared" ref="D45:D50" si="14">I26</f>
        <v>0</v>
      </c>
      <c r="E45" s="11">
        <f t="shared" ref="E45:K50" si="15">P26</f>
        <v>1.1463273171067214</v>
      </c>
      <c r="F45" s="11">
        <f t="shared" si="15"/>
        <v>1.0099784568978705</v>
      </c>
      <c r="G45" s="11">
        <f t="shared" si="15"/>
        <v>0.84369422599540789</v>
      </c>
      <c r="H45" s="58">
        <f t="shared" si="15"/>
        <v>2</v>
      </c>
      <c r="I45" s="58">
        <f t="shared" si="15"/>
        <v>2</v>
      </c>
      <c r="J45" s="11">
        <f t="shared" si="15"/>
        <v>1.1693427749630534</v>
      </c>
      <c r="K45" s="11">
        <f t="shared" si="15"/>
        <v>1.2484590831791524</v>
      </c>
      <c r="L45" s="59">
        <f t="shared" ref="L45:O50" si="16">AA26</f>
        <v>2.5871318517733277E-2</v>
      </c>
      <c r="M45" s="59">
        <f t="shared" si="16"/>
        <v>3.1999573895586941E-2</v>
      </c>
      <c r="N45" s="59">
        <f t="shared" si="16"/>
        <v>3.1999573895586941E-2</v>
      </c>
      <c r="O45" s="59">
        <f t="shared" si="16"/>
        <v>-0.10420384933639466</v>
      </c>
    </row>
    <row r="46" spans="1:34" x14ac:dyDescent="0.25">
      <c r="B46" s="10">
        <f t="shared" si="12"/>
        <v>1</v>
      </c>
      <c r="C46" s="10">
        <f t="shared" si="13"/>
        <v>0.4</v>
      </c>
      <c r="D46" s="10">
        <f t="shared" si="14"/>
        <v>0.5</v>
      </c>
      <c r="E46" s="11">
        <f t="shared" si="15"/>
        <v>0.99236414191767219</v>
      </c>
      <c r="F46" s="11">
        <f t="shared" si="15"/>
        <v>1.0158196499434176</v>
      </c>
      <c r="G46" s="11">
        <f t="shared" si="15"/>
        <v>0.99181620813891025</v>
      </c>
      <c r="H46" s="58">
        <f t="shared" si="15"/>
        <v>2</v>
      </c>
      <c r="I46" s="58">
        <f t="shared" si="15"/>
        <v>2</v>
      </c>
      <c r="J46" s="11">
        <f t="shared" si="15"/>
        <v>1.1852602119472924</v>
      </c>
      <c r="K46" s="11">
        <f t="shared" si="15"/>
        <v>1.2441970002714549</v>
      </c>
      <c r="L46" s="59">
        <f t="shared" si="16"/>
        <v>1.1542519600482581E-4</v>
      </c>
      <c r="M46" s="59">
        <f t="shared" si="16"/>
        <v>4.901518775775271E-3</v>
      </c>
      <c r="N46" s="59">
        <f t="shared" si="16"/>
        <v>4.901518775775271E-3</v>
      </c>
      <c r="O46" s="59">
        <f t="shared" si="16"/>
        <v>-1.0546433295611704E-2</v>
      </c>
      <c r="Q46" t="s">
        <v>68</v>
      </c>
    </row>
    <row r="47" spans="1:34" x14ac:dyDescent="0.25">
      <c r="B47" s="10">
        <f t="shared" si="12"/>
        <v>1</v>
      </c>
      <c r="C47" s="10">
        <f t="shared" si="13"/>
        <v>0.4</v>
      </c>
      <c r="D47" s="10">
        <f t="shared" si="14"/>
        <v>1</v>
      </c>
      <c r="E47" s="11">
        <f t="shared" si="15"/>
        <v>0.8411382636925856</v>
      </c>
      <c r="F47" s="11">
        <f t="shared" si="15"/>
        <v>1.0147672302910793</v>
      </c>
      <c r="G47" s="11">
        <f t="shared" si="15"/>
        <v>1.1440945060163352</v>
      </c>
      <c r="H47" s="58">
        <f t="shared" si="15"/>
        <v>2</v>
      </c>
      <c r="I47" s="58">
        <f t="shared" si="15"/>
        <v>2</v>
      </c>
      <c r="J47" s="11">
        <f t="shared" si="15"/>
        <v>1.1722500092978747</v>
      </c>
      <c r="K47" s="11">
        <f t="shared" si="15"/>
        <v>1.2265051322418543</v>
      </c>
      <c r="L47" s="59">
        <f t="shared" si="16"/>
        <v>2.5460419292703707E-2</v>
      </c>
      <c r="M47" s="59">
        <f t="shared" si="16"/>
        <v>3.1871289862447361E-2</v>
      </c>
      <c r="N47" s="59">
        <f t="shared" si="16"/>
        <v>3.1871289862447361E-2</v>
      </c>
      <c r="O47" s="59">
        <f t="shared" si="16"/>
        <v>-0.10590782420494298</v>
      </c>
    </row>
    <row r="48" spans="1:34" x14ac:dyDescent="0.25">
      <c r="B48" s="10">
        <f t="shared" si="12"/>
        <v>0</v>
      </c>
      <c r="C48" s="10">
        <f t="shared" si="13"/>
        <v>0.4</v>
      </c>
      <c r="D48" s="10">
        <f t="shared" si="14"/>
        <v>0</v>
      </c>
      <c r="E48" s="11">
        <f t="shared" si="15"/>
        <v>1.1331613259540017</v>
      </c>
      <c r="F48" s="11">
        <f t="shared" si="15"/>
        <v>1.0237999386586767</v>
      </c>
      <c r="G48" s="11">
        <f t="shared" si="15"/>
        <v>0.8430387353873221</v>
      </c>
      <c r="H48" s="58">
        <f t="shared" si="15"/>
        <v>2</v>
      </c>
      <c r="I48" s="58">
        <f t="shared" si="15"/>
        <v>2</v>
      </c>
      <c r="J48" s="11">
        <f t="shared" si="15"/>
        <v>1.1694949393735459</v>
      </c>
      <c r="K48" s="11">
        <f t="shared" si="15"/>
        <v>1.2479887572819457</v>
      </c>
      <c r="L48" s="59">
        <f t="shared" si="16"/>
        <v>5.6146596369058055E-2</v>
      </c>
      <c r="M48" s="59">
        <f t="shared" si="16"/>
        <v>5.4326891238741015E-2</v>
      </c>
      <c r="N48" s="59">
        <f t="shared" si="16"/>
        <v>7.4628729288240825E-2</v>
      </c>
      <c r="O48" s="59">
        <f t="shared" si="16"/>
        <v>-0.10464084307511874</v>
      </c>
    </row>
    <row r="49" spans="2:16" x14ac:dyDescent="0.25">
      <c r="B49" s="10">
        <f t="shared" si="12"/>
        <v>0</v>
      </c>
      <c r="C49" s="10">
        <f t="shared" si="13"/>
        <v>0.4</v>
      </c>
      <c r="D49" s="10">
        <f t="shared" si="14"/>
        <v>0.5</v>
      </c>
      <c r="E49" s="11">
        <f t="shared" si="15"/>
        <v>0.99588538161139351</v>
      </c>
      <c r="F49" s="11">
        <f t="shared" si="15"/>
        <v>1.0222963709352149</v>
      </c>
      <c r="G49" s="11">
        <f t="shared" si="15"/>
        <v>0.98181824745339152</v>
      </c>
      <c r="H49" s="58">
        <f t="shared" si="15"/>
        <v>2</v>
      </c>
      <c r="I49" s="58">
        <f t="shared" si="15"/>
        <v>2</v>
      </c>
      <c r="J49" s="11">
        <f t="shared" si="15"/>
        <v>1.1853442898860984</v>
      </c>
      <c r="K49" s="11">
        <f t="shared" si="15"/>
        <v>1.2439642478502768</v>
      </c>
      <c r="L49" s="59">
        <f t="shared" si="16"/>
        <v>8.3701446610728869E-4</v>
      </c>
      <c r="M49" s="59">
        <f t="shared" si="16"/>
        <v>1.1957348842053683E-2</v>
      </c>
      <c r="N49" s="59">
        <f t="shared" si="16"/>
        <v>1.6402354386783169E-2</v>
      </c>
      <c r="O49" s="59">
        <f t="shared" si="16"/>
        <v>-1.4864247290143276E-2</v>
      </c>
    </row>
    <row r="50" spans="2:16" x14ac:dyDescent="0.25">
      <c r="B50" s="50">
        <f t="shared" si="12"/>
        <v>0</v>
      </c>
      <c r="C50" s="50">
        <f t="shared" si="13"/>
        <v>0.4</v>
      </c>
      <c r="D50" s="50">
        <f t="shared" si="14"/>
        <v>1</v>
      </c>
      <c r="E50" s="51">
        <f t="shared" si="15"/>
        <v>0.86083275815827054</v>
      </c>
      <c r="F50" s="51">
        <f t="shared" si="15"/>
        <v>1.0368129059852027</v>
      </c>
      <c r="G50" s="51">
        <f t="shared" si="15"/>
        <v>1.1023543358565264</v>
      </c>
      <c r="H50" s="52">
        <f t="shared" si="15"/>
        <v>2</v>
      </c>
      <c r="I50" s="52">
        <f t="shared" si="15"/>
        <v>2</v>
      </c>
      <c r="J50" s="51">
        <f t="shared" si="15"/>
        <v>1.1737122848500583</v>
      </c>
      <c r="K50" s="51">
        <f t="shared" si="15"/>
        <v>1.2221564692019131</v>
      </c>
      <c r="L50" s="53">
        <f t="shared" si="16"/>
        <v>4.2975359475906361E-2</v>
      </c>
      <c r="M50" s="53">
        <f t="shared" si="16"/>
        <v>7.2226927017626785E-2</v>
      </c>
      <c r="N50" s="53">
        <f t="shared" si="16"/>
        <v>6.3087962648339713E-2</v>
      </c>
      <c r="O50" s="53">
        <f t="shared" si="16"/>
        <v>-9.2778161227819525E-2</v>
      </c>
    </row>
    <row r="51" spans="2:16" x14ac:dyDescent="0.25">
      <c r="B51" s="6"/>
      <c r="C51" s="6"/>
      <c r="D51" s="6"/>
      <c r="E51" s="6"/>
      <c r="F51" s="5"/>
      <c r="G51" s="5"/>
      <c r="H51" s="5"/>
      <c r="I51" s="46"/>
      <c r="J51" s="46"/>
      <c r="K51" s="5"/>
      <c r="L51" s="5"/>
      <c r="M51" s="47"/>
      <c r="N51" s="47"/>
      <c r="O51" s="47"/>
      <c r="P51" s="47"/>
    </row>
    <row r="52" spans="2:16" s="9" customFormat="1" x14ac:dyDescent="0.25">
      <c r="B52" s="10"/>
      <c r="C52" s="10"/>
      <c r="D52" s="10"/>
      <c r="E52" s="10"/>
      <c r="F52" s="11"/>
      <c r="G52" s="11"/>
      <c r="H52" s="11"/>
      <c r="I52" s="58"/>
      <c r="J52" s="58"/>
      <c r="K52" s="11"/>
      <c r="L52" s="11"/>
      <c r="M52" s="59"/>
      <c r="N52" s="59"/>
      <c r="O52" s="59"/>
      <c r="P52" s="59"/>
    </row>
  </sheetData>
  <autoFilter ref="A19:AH33" xr:uid="{5A7C032A-497B-4B38-81A9-E52BF70FE5CE}">
    <sortState xmlns:xlrd2="http://schemas.microsoft.com/office/spreadsheetml/2017/richdata2" ref="A20:AG33">
      <sortCondition descending="1" ref="F19:F33"/>
    </sortState>
  </autoFilter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3FB2-E963-4391-8CCB-926930DC54B5}">
  <dimension ref="A1:M72"/>
  <sheetViews>
    <sheetView workbookViewId="0">
      <selection activeCell="O18" sqref="O18"/>
    </sheetView>
  </sheetViews>
  <sheetFormatPr defaultRowHeight="15" x14ac:dyDescent="0.25"/>
  <sheetData>
    <row r="1" spans="1:13" ht="17.25" customHeight="1" x14ac:dyDescent="0.25">
      <c r="A1" s="63" t="s">
        <v>79</v>
      </c>
      <c r="B1" s="63">
        <v>4</v>
      </c>
      <c r="C1" s="63">
        <v>1</v>
      </c>
      <c r="D1" s="63">
        <v>3</v>
      </c>
      <c r="E1" s="63">
        <v>0.4</v>
      </c>
      <c r="F1" s="63">
        <v>0</v>
      </c>
      <c r="G1" s="63">
        <v>1</v>
      </c>
      <c r="H1" s="63">
        <v>0.5</v>
      </c>
      <c r="I1" s="63">
        <v>0</v>
      </c>
      <c r="J1" s="63">
        <v>0</v>
      </c>
      <c r="K1" s="63">
        <v>1</v>
      </c>
      <c r="L1" s="16" t="s">
        <v>80</v>
      </c>
      <c r="M1" t="s">
        <v>84</v>
      </c>
    </row>
    <row r="2" spans="1:13" x14ac:dyDescent="0.25">
      <c r="A2" s="63">
        <v>3</v>
      </c>
      <c r="B2" s="63">
        <v>4</v>
      </c>
      <c r="C2" s="63">
        <v>1</v>
      </c>
      <c r="D2" s="63">
        <v>3</v>
      </c>
      <c r="E2" s="63">
        <v>0.4</v>
      </c>
      <c r="F2" s="63">
        <v>0</v>
      </c>
      <c r="G2" s="63">
        <v>1</v>
      </c>
      <c r="H2" s="63">
        <v>0.5</v>
      </c>
      <c r="I2" s="63">
        <v>0</v>
      </c>
      <c r="J2" s="63">
        <v>0</v>
      </c>
      <c r="K2" s="63">
        <v>2</v>
      </c>
      <c r="L2" s="16" t="s">
        <v>81</v>
      </c>
      <c r="M2" t="s">
        <v>84</v>
      </c>
    </row>
    <row r="3" spans="1:13" x14ac:dyDescent="0.25">
      <c r="A3" s="63">
        <v>3</v>
      </c>
      <c r="B3" s="63">
        <v>4</v>
      </c>
      <c r="C3" s="63">
        <v>1</v>
      </c>
      <c r="D3" s="63">
        <v>3</v>
      </c>
      <c r="E3" s="63">
        <v>0.4</v>
      </c>
      <c r="F3" s="63">
        <v>0</v>
      </c>
      <c r="G3" s="63">
        <v>1</v>
      </c>
      <c r="H3" s="63">
        <v>0.5</v>
      </c>
      <c r="I3" s="63">
        <v>0</v>
      </c>
      <c r="J3" s="63">
        <v>0</v>
      </c>
      <c r="K3" s="63">
        <v>2</v>
      </c>
      <c r="L3" s="16" t="s">
        <v>82</v>
      </c>
      <c r="M3" t="s">
        <v>84</v>
      </c>
    </row>
    <row r="4" spans="1:13" x14ac:dyDescent="0.25">
      <c r="A4" s="63">
        <v>3</v>
      </c>
      <c r="B4" s="63">
        <v>4</v>
      </c>
      <c r="C4" s="63">
        <v>1</v>
      </c>
      <c r="D4" s="63">
        <v>3</v>
      </c>
      <c r="E4" s="63">
        <v>0.4</v>
      </c>
      <c r="F4" s="63">
        <v>0</v>
      </c>
      <c r="G4" s="63">
        <v>1</v>
      </c>
      <c r="H4" s="63">
        <v>0.5</v>
      </c>
      <c r="I4" s="63">
        <v>0</v>
      </c>
      <c r="J4" s="63">
        <v>0</v>
      </c>
      <c r="K4" s="63">
        <v>2</v>
      </c>
      <c r="L4" s="16" t="s">
        <v>83</v>
      </c>
      <c r="M4" t="s">
        <v>84</v>
      </c>
    </row>
    <row r="5" spans="1:13" x14ac:dyDescent="0.25">
      <c r="A5" s="63">
        <v>3</v>
      </c>
      <c r="B5" s="63">
        <v>4</v>
      </c>
      <c r="C5" s="63">
        <v>1</v>
      </c>
      <c r="D5" s="63">
        <v>3</v>
      </c>
      <c r="E5" s="63">
        <v>0.4</v>
      </c>
      <c r="F5" s="63">
        <v>0</v>
      </c>
      <c r="G5" s="63">
        <v>1</v>
      </c>
      <c r="H5" s="63">
        <v>0.5</v>
      </c>
      <c r="I5" s="63">
        <v>1</v>
      </c>
      <c r="J5" s="63">
        <v>0</v>
      </c>
      <c r="K5" s="63">
        <v>1</v>
      </c>
      <c r="L5" s="16" t="s">
        <v>80</v>
      </c>
      <c r="M5" t="s">
        <v>84</v>
      </c>
    </row>
    <row r="6" spans="1:13" x14ac:dyDescent="0.25">
      <c r="A6" s="63">
        <v>3</v>
      </c>
      <c r="B6" s="63">
        <v>4</v>
      </c>
      <c r="C6" s="63">
        <v>1</v>
      </c>
      <c r="D6" s="63">
        <v>3</v>
      </c>
      <c r="E6" s="63">
        <v>0.4</v>
      </c>
      <c r="F6" s="63">
        <v>0</v>
      </c>
      <c r="G6" s="63">
        <v>1</v>
      </c>
      <c r="H6" s="63">
        <v>0.5</v>
      </c>
      <c r="I6" s="63">
        <v>1</v>
      </c>
      <c r="J6" s="63">
        <v>0</v>
      </c>
      <c r="K6" s="63">
        <v>2</v>
      </c>
      <c r="L6" s="16" t="s">
        <v>81</v>
      </c>
      <c r="M6" t="s">
        <v>84</v>
      </c>
    </row>
    <row r="7" spans="1:13" x14ac:dyDescent="0.25">
      <c r="A7" s="63">
        <v>3</v>
      </c>
      <c r="B7" s="63">
        <v>4</v>
      </c>
      <c r="C7" s="63">
        <v>1</v>
      </c>
      <c r="D7" s="63">
        <v>3</v>
      </c>
      <c r="E7" s="63">
        <v>0.4</v>
      </c>
      <c r="F7" s="63">
        <v>0</v>
      </c>
      <c r="G7" s="63">
        <v>1</v>
      </c>
      <c r="H7" s="63">
        <v>0.5</v>
      </c>
      <c r="I7" s="63">
        <v>1</v>
      </c>
      <c r="J7" s="63">
        <v>0</v>
      </c>
      <c r="K7" s="63">
        <v>2</v>
      </c>
      <c r="L7" s="16" t="s">
        <v>82</v>
      </c>
      <c r="M7" t="s">
        <v>84</v>
      </c>
    </row>
    <row r="8" spans="1:13" x14ac:dyDescent="0.25">
      <c r="A8" s="63">
        <v>3</v>
      </c>
      <c r="B8" s="63">
        <v>4</v>
      </c>
      <c r="C8" s="63">
        <v>1</v>
      </c>
      <c r="D8" s="63">
        <v>3</v>
      </c>
      <c r="E8" s="63">
        <v>0.4</v>
      </c>
      <c r="F8" s="63">
        <v>0</v>
      </c>
      <c r="G8" s="63">
        <v>1</v>
      </c>
      <c r="H8" s="63">
        <v>0.5</v>
      </c>
      <c r="I8" s="63">
        <v>1</v>
      </c>
      <c r="J8" s="63">
        <v>0</v>
      </c>
      <c r="K8" s="63">
        <v>2</v>
      </c>
      <c r="L8" s="16" t="s">
        <v>83</v>
      </c>
      <c r="M8" t="s">
        <v>84</v>
      </c>
    </row>
    <row r="9" spans="1:13" x14ac:dyDescent="0.25">
      <c r="A9" s="63">
        <v>3</v>
      </c>
      <c r="B9" s="63">
        <v>4</v>
      </c>
      <c r="C9" s="63">
        <v>1</v>
      </c>
      <c r="D9" s="63">
        <v>3</v>
      </c>
      <c r="E9" s="63">
        <v>0.4</v>
      </c>
      <c r="F9" s="63">
        <v>0</v>
      </c>
      <c r="G9" s="63">
        <v>1</v>
      </c>
      <c r="H9" s="63">
        <v>1</v>
      </c>
      <c r="I9" s="63">
        <v>0</v>
      </c>
      <c r="J9" s="63">
        <v>0</v>
      </c>
      <c r="K9" s="63">
        <v>1</v>
      </c>
      <c r="L9" s="16" t="s">
        <v>80</v>
      </c>
      <c r="M9" t="s">
        <v>84</v>
      </c>
    </row>
    <row r="10" spans="1:13" x14ac:dyDescent="0.25">
      <c r="A10" s="63">
        <v>3</v>
      </c>
      <c r="B10" s="63">
        <v>4</v>
      </c>
      <c r="C10" s="63">
        <v>1</v>
      </c>
      <c r="D10" s="63">
        <v>3</v>
      </c>
      <c r="E10" s="63">
        <v>0.4</v>
      </c>
      <c r="F10" s="63">
        <v>0</v>
      </c>
      <c r="G10" s="63">
        <v>1</v>
      </c>
      <c r="H10" s="63">
        <v>1</v>
      </c>
      <c r="I10" s="63">
        <v>0</v>
      </c>
      <c r="J10" s="63">
        <v>0</v>
      </c>
      <c r="K10" s="63">
        <v>2</v>
      </c>
      <c r="L10" s="16" t="s">
        <v>81</v>
      </c>
      <c r="M10" t="s">
        <v>84</v>
      </c>
    </row>
    <row r="11" spans="1:13" x14ac:dyDescent="0.25">
      <c r="A11" s="63">
        <v>3</v>
      </c>
      <c r="B11" s="63">
        <v>4</v>
      </c>
      <c r="C11" s="63">
        <v>1</v>
      </c>
      <c r="D11" s="63">
        <v>3</v>
      </c>
      <c r="E11" s="63">
        <v>0.4</v>
      </c>
      <c r="F11" s="63">
        <v>0</v>
      </c>
      <c r="G11" s="63">
        <v>1</v>
      </c>
      <c r="H11" s="63">
        <v>1</v>
      </c>
      <c r="I11" s="63">
        <v>0</v>
      </c>
      <c r="J11" s="63">
        <v>0</v>
      </c>
      <c r="K11" s="63">
        <v>2</v>
      </c>
      <c r="L11" s="16" t="s">
        <v>82</v>
      </c>
      <c r="M11" t="s">
        <v>84</v>
      </c>
    </row>
    <row r="12" spans="1:13" x14ac:dyDescent="0.25">
      <c r="A12" s="63">
        <v>3</v>
      </c>
      <c r="B12" s="63">
        <v>4</v>
      </c>
      <c r="C12" s="63">
        <v>1</v>
      </c>
      <c r="D12" s="63">
        <v>3</v>
      </c>
      <c r="E12" s="63">
        <v>0.4</v>
      </c>
      <c r="F12" s="63">
        <v>0</v>
      </c>
      <c r="G12" s="63">
        <v>1</v>
      </c>
      <c r="H12" s="63">
        <v>1</v>
      </c>
      <c r="I12" s="63">
        <v>0</v>
      </c>
      <c r="J12" s="63">
        <v>0</v>
      </c>
      <c r="K12" s="63">
        <v>2</v>
      </c>
      <c r="L12" s="16" t="s">
        <v>83</v>
      </c>
      <c r="M12" t="s">
        <v>84</v>
      </c>
    </row>
    <row r="13" spans="1:13" x14ac:dyDescent="0.25">
      <c r="A13" s="63">
        <v>3</v>
      </c>
      <c r="B13" s="63">
        <v>4</v>
      </c>
      <c r="C13" s="63">
        <v>1</v>
      </c>
      <c r="D13" s="63">
        <v>3</v>
      </c>
      <c r="E13" s="63">
        <v>0.4</v>
      </c>
      <c r="F13" s="63">
        <v>0</v>
      </c>
      <c r="G13" s="63">
        <v>1</v>
      </c>
      <c r="H13" s="63">
        <v>1</v>
      </c>
      <c r="I13" s="63">
        <v>1</v>
      </c>
      <c r="J13" s="63">
        <v>0</v>
      </c>
      <c r="K13" s="63">
        <v>1</v>
      </c>
      <c r="L13" s="16" t="s">
        <v>80</v>
      </c>
      <c r="M13" t="s">
        <v>84</v>
      </c>
    </row>
    <row r="14" spans="1:13" x14ac:dyDescent="0.25">
      <c r="A14" s="63">
        <v>3</v>
      </c>
      <c r="B14" s="63">
        <v>4</v>
      </c>
      <c r="C14" s="63">
        <v>1</v>
      </c>
      <c r="D14" s="63">
        <v>3</v>
      </c>
      <c r="E14" s="63">
        <v>0.4</v>
      </c>
      <c r="F14" s="63">
        <v>0</v>
      </c>
      <c r="G14" s="63">
        <v>1</v>
      </c>
      <c r="H14" s="63">
        <v>1</v>
      </c>
      <c r="I14" s="63">
        <v>1</v>
      </c>
      <c r="J14" s="63">
        <v>0</v>
      </c>
      <c r="K14" s="63">
        <v>2</v>
      </c>
      <c r="L14" s="16" t="s">
        <v>81</v>
      </c>
      <c r="M14" t="s">
        <v>84</v>
      </c>
    </row>
    <row r="15" spans="1:13" x14ac:dyDescent="0.25">
      <c r="A15" s="63">
        <v>3</v>
      </c>
      <c r="B15" s="63">
        <v>4</v>
      </c>
      <c r="C15" s="63">
        <v>1</v>
      </c>
      <c r="D15" s="63">
        <v>3</v>
      </c>
      <c r="E15" s="63">
        <v>0.4</v>
      </c>
      <c r="F15" s="63">
        <v>0</v>
      </c>
      <c r="G15" s="63">
        <v>1</v>
      </c>
      <c r="H15" s="63">
        <v>1</v>
      </c>
      <c r="I15" s="63">
        <v>1</v>
      </c>
      <c r="J15" s="63">
        <v>0</v>
      </c>
      <c r="K15" s="63">
        <v>2</v>
      </c>
      <c r="L15" s="16" t="s">
        <v>82</v>
      </c>
      <c r="M15" t="s">
        <v>84</v>
      </c>
    </row>
    <row r="16" spans="1:13" x14ac:dyDescent="0.25">
      <c r="A16" s="63">
        <v>3</v>
      </c>
      <c r="B16" s="63">
        <v>4</v>
      </c>
      <c r="C16" s="63">
        <v>1</v>
      </c>
      <c r="D16" s="63">
        <v>3</v>
      </c>
      <c r="E16" s="63">
        <v>0.4</v>
      </c>
      <c r="F16" s="63">
        <v>0</v>
      </c>
      <c r="G16" s="63">
        <v>1</v>
      </c>
      <c r="H16" s="63">
        <v>1</v>
      </c>
      <c r="I16" s="63">
        <v>1</v>
      </c>
      <c r="J16" s="63">
        <v>0</v>
      </c>
      <c r="K16" s="63">
        <v>2</v>
      </c>
      <c r="L16" s="16" t="s">
        <v>83</v>
      </c>
      <c r="M16" t="s">
        <v>84</v>
      </c>
    </row>
    <row r="17" spans="1:13" x14ac:dyDescent="0.25">
      <c r="A17" s="63">
        <v>3</v>
      </c>
      <c r="B17" s="63">
        <v>4</v>
      </c>
      <c r="C17" s="63">
        <v>1</v>
      </c>
      <c r="D17" s="63">
        <v>3</v>
      </c>
      <c r="E17" s="63">
        <v>0.4</v>
      </c>
      <c r="F17" s="63">
        <v>0</v>
      </c>
      <c r="G17" s="63">
        <v>1</v>
      </c>
      <c r="H17" s="63">
        <v>0</v>
      </c>
      <c r="I17" s="63">
        <v>0</v>
      </c>
      <c r="J17" s="63">
        <v>0</v>
      </c>
      <c r="K17" s="63">
        <v>1</v>
      </c>
      <c r="L17" s="16" t="s">
        <v>80</v>
      </c>
      <c r="M17" t="s">
        <v>84</v>
      </c>
    </row>
    <row r="18" spans="1:13" x14ac:dyDescent="0.25">
      <c r="A18" s="63">
        <v>3</v>
      </c>
      <c r="B18" s="63">
        <v>4</v>
      </c>
      <c r="C18" s="63">
        <v>1</v>
      </c>
      <c r="D18" s="63">
        <v>3</v>
      </c>
      <c r="E18" s="63">
        <v>0.4</v>
      </c>
      <c r="F18" s="63">
        <v>0</v>
      </c>
      <c r="G18" s="63">
        <v>1</v>
      </c>
      <c r="H18" s="63">
        <v>0</v>
      </c>
      <c r="I18" s="63">
        <v>0</v>
      </c>
      <c r="J18" s="63">
        <v>0</v>
      </c>
      <c r="K18" s="63">
        <v>2</v>
      </c>
      <c r="L18" s="16" t="s">
        <v>81</v>
      </c>
      <c r="M18" t="s">
        <v>84</v>
      </c>
    </row>
    <row r="19" spans="1:13" x14ac:dyDescent="0.25">
      <c r="A19" s="63">
        <v>3</v>
      </c>
      <c r="B19" s="63">
        <v>4</v>
      </c>
      <c r="C19" s="63">
        <v>1</v>
      </c>
      <c r="D19" s="63">
        <v>3</v>
      </c>
      <c r="E19" s="63">
        <v>0.4</v>
      </c>
      <c r="F19" s="63">
        <v>0</v>
      </c>
      <c r="G19" s="63">
        <v>1</v>
      </c>
      <c r="H19" s="63">
        <v>0</v>
      </c>
      <c r="I19" s="63">
        <v>0</v>
      </c>
      <c r="J19" s="63">
        <v>0</v>
      </c>
      <c r="K19" s="63">
        <v>2</v>
      </c>
      <c r="L19" s="16" t="s">
        <v>82</v>
      </c>
      <c r="M19" t="s">
        <v>84</v>
      </c>
    </row>
    <row r="20" spans="1:13" x14ac:dyDescent="0.25">
      <c r="A20" s="63">
        <v>3</v>
      </c>
      <c r="B20" s="63">
        <v>4</v>
      </c>
      <c r="C20" s="63">
        <v>1</v>
      </c>
      <c r="D20" s="63">
        <v>3</v>
      </c>
      <c r="E20" s="63">
        <v>0.4</v>
      </c>
      <c r="F20" s="63">
        <v>0</v>
      </c>
      <c r="G20" s="63">
        <v>1</v>
      </c>
      <c r="H20" s="63">
        <v>0</v>
      </c>
      <c r="I20" s="63">
        <v>0</v>
      </c>
      <c r="J20" s="63">
        <v>0</v>
      </c>
      <c r="K20" s="63">
        <v>2</v>
      </c>
      <c r="L20" s="16" t="s">
        <v>83</v>
      </c>
      <c r="M20" t="s">
        <v>84</v>
      </c>
    </row>
    <row r="21" spans="1:13" x14ac:dyDescent="0.25">
      <c r="A21" s="63">
        <v>3</v>
      </c>
      <c r="B21" s="63">
        <v>4</v>
      </c>
      <c r="C21" s="63">
        <v>1</v>
      </c>
      <c r="D21" s="63">
        <v>3</v>
      </c>
      <c r="E21" s="63">
        <v>0.4</v>
      </c>
      <c r="F21" s="63">
        <v>0</v>
      </c>
      <c r="G21" s="63">
        <v>1</v>
      </c>
      <c r="H21" s="63">
        <v>0</v>
      </c>
      <c r="I21" s="63">
        <v>1</v>
      </c>
      <c r="J21" s="63">
        <v>0</v>
      </c>
      <c r="K21" s="63">
        <v>1</v>
      </c>
      <c r="L21" s="16" t="s">
        <v>80</v>
      </c>
      <c r="M21" t="s">
        <v>84</v>
      </c>
    </row>
    <row r="22" spans="1:13" x14ac:dyDescent="0.25">
      <c r="A22" s="63">
        <v>3</v>
      </c>
      <c r="B22" s="63">
        <v>4</v>
      </c>
      <c r="C22" s="63">
        <v>1</v>
      </c>
      <c r="D22" s="63">
        <v>3</v>
      </c>
      <c r="E22" s="63">
        <v>0.4</v>
      </c>
      <c r="F22" s="63">
        <v>0</v>
      </c>
      <c r="G22" s="63">
        <v>1</v>
      </c>
      <c r="H22" s="63">
        <v>0</v>
      </c>
      <c r="I22" s="63">
        <v>1</v>
      </c>
      <c r="J22" s="63">
        <v>0</v>
      </c>
      <c r="K22" s="63">
        <v>2</v>
      </c>
      <c r="L22" s="16" t="s">
        <v>81</v>
      </c>
      <c r="M22" t="s">
        <v>84</v>
      </c>
    </row>
    <row r="23" spans="1:13" x14ac:dyDescent="0.25">
      <c r="A23" s="63">
        <v>3</v>
      </c>
      <c r="B23" s="63">
        <v>4</v>
      </c>
      <c r="C23" s="63">
        <v>1</v>
      </c>
      <c r="D23" s="63">
        <v>3</v>
      </c>
      <c r="E23" s="63">
        <v>0.4</v>
      </c>
      <c r="F23" s="63">
        <v>0</v>
      </c>
      <c r="G23" s="63">
        <v>1</v>
      </c>
      <c r="H23" s="63">
        <v>0</v>
      </c>
      <c r="I23" s="63">
        <v>1</v>
      </c>
      <c r="J23" s="63">
        <v>0</v>
      </c>
      <c r="K23" s="63">
        <v>2</v>
      </c>
      <c r="L23" s="16" t="s">
        <v>82</v>
      </c>
      <c r="M23" t="s">
        <v>84</v>
      </c>
    </row>
    <row r="24" spans="1:13" x14ac:dyDescent="0.25">
      <c r="A24" s="63">
        <v>3</v>
      </c>
      <c r="B24" s="63">
        <v>4</v>
      </c>
      <c r="C24" s="63">
        <v>1</v>
      </c>
      <c r="D24" s="63">
        <v>3</v>
      </c>
      <c r="E24" s="63">
        <v>0.4</v>
      </c>
      <c r="F24" s="63">
        <v>0</v>
      </c>
      <c r="G24" s="63">
        <v>1</v>
      </c>
      <c r="H24" s="63">
        <v>0</v>
      </c>
      <c r="I24" s="63">
        <v>1</v>
      </c>
      <c r="J24" s="63">
        <v>0</v>
      </c>
      <c r="K24" s="63">
        <v>2</v>
      </c>
      <c r="L24" s="16" t="s">
        <v>83</v>
      </c>
      <c r="M24" t="s">
        <v>84</v>
      </c>
    </row>
    <row r="25" spans="1:13" x14ac:dyDescent="0.25">
      <c r="A25" s="63">
        <v>3</v>
      </c>
      <c r="B25" s="63">
        <v>4</v>
      </c>
      <c r="C25" s="63">
        <v>1</v>
      </c>
      <c r="D25" s="63">
        <v>3</v>
      </c>
      <c r="E25" s="63">
        <v>0.4</v>
      </c>
      <c r="F25" s="63">
        <v>0</v>
      </c>
      <c r="G25" s="63">
        <v>1</v>
      </c>
      <c r="H25" s="63">
        <v>0.5</v>
      </c>
      <c r="I25" s="63">
        <v>0</v>
      </c>
      <c r="J25" s="63">
        <v>0.2</v>
      </c>
      <c r="K25" s="63">
        <v>1</v>
      </c>
      <c r="L25" s="16" t="s">
        <v>80</v>
      </c>
      <c r="M25" t="s">
        <v>84</v>
      </c>
    </row>
    <row r="26" spans="1:13" x14ac:dyDescent="0.25">
      <c r="A26" s="63">
        <v>3</v>
      </c>
      <c r="B26" s="63">
        <v>4</v>
      </c>
      <c r="C26" s="63">
        <v>1</v>
      </c>
      <c r="D26" s="63">
        <v>3</v>
      </c>
      <c r="E26" s="63">
        <v>0.4</v>
      </c>
      <c r="F26" s="63">
        <v>0</v>
      </c>
      <c r="G26" s="63">
        <v>1</v>
      </c>
      <c r="H26" s="63">
        <v>0.5</v>
      </c>
      <c r="I26" s="63">
        <v>0</v>
      </c>
      <c r="J26" s="63">
        <v>0.2</v>
      </c>
      <c r="K26" s="63">
        <v>2</v>
      </c>
      <c r="L26" s="16" t="s">
        <v>81</v>
      </c>
      <c r="M26" t="s">
        <v>84</v>
      </c>
    </row>
    <row r="27" spans="1:13" x14ac:dyDescent="0.25">
      <c r="A27" s="63">
        <v>3</v>
      </c>
      <c r="B27" s="63">
        <v>4</v>
      </c>
      <c r="C27" s="63">
        <v>1</v>
      </c>
      <c r="D27" s="63">
        <v>3</v>
      </c>
      <c r="E27" s="63">
        <v>0.4</v>
      </c>
      <c r="F27" s="63">
        <v>0</v>
      </c>
      <c r="G27" s="63">
        <v>1</v>
      </c>
      <c r="H27" s="63">
        <v>0.5</v>
      </c>
      <c r="I27" s="63">
        <v>0</v>
      </c>
      <c r="J27" s="63">
        <v>0.2</v>
      </c>
      <c r="K27" s="63">
        <v>2</v>
      </c>
      <c r="L27" s="16" t="s">
        <v>82</v>
      </c>
      <c r="M27" t="s">
        <v>84</v>
      </c>
    </row>
    <row r="28" spans="1:13" x14ac:dyDescent="0.25">
      <c r="A28" s="63">
        <v>3</v>
      </c>
      <c r="B28" s="63">
        <v>4</v>
      </c>
      <c r="C28" s="63">
        <v>1</v>
      </c>
      <c r="D28" s="63">
        <v>3</v>
      </c>
      <c r="E28" s="63">
        <v>0.4</v>
      </c>
      <c r="F28" s="63">
        <v>0</v>
      </c>
      <c r="G28" s="63">
        <v>1</v>
      </c>
      <c r="H28" s="63">
        <v>0.5</v>
      </c>
      <c r="I28" s="63">
        <v>0</v>
      </c>
      <c r="J28" s="63">
        <v>0.2</v>
      </c>
      <c r="K28" s="63">
        <v>2</v>
      </c>
      <c r="L28" s="16" t="s">
        <v>83</v>
      </c>
      <c r="M28" t="s">
        <v>84</v>
      </c>
    </row>
    <row r="29" spans="1:13" x14ac:dyDescent="0.25">
      <c r="A29" s="63">
        <v>3</v>
      </c>
      <c r="B29" s="63">
        <v>4</v>
      </c>
      <c r="C29" s="63">
        <v>1</v>
      </c>
      <c r="D29" s="63">
        <v>3</v>
      </c>
      <c r="E29" s="63">
        <v>0.4</v>
      </c>
      <c r="F29" s="63">
        <v>0</v>
      </c>
      <c r="G29" s="63">
        <v>1</v>
      </c>
      <c r="H29" s="63">
        <v>0.5</v>
      </c>
      <c r="I29" s="63">
        <v>1</v>
      </c>
      <c r="J29" s="63">
        <v>0.2</v>
      </c>
      <c r="K29" s="63">
        <v>1</v>
      </c>
      <c r="L29" s="16" t="s">
        <v>80</v>
      </c>
      <c r="M29" t="s">
        <v>84</v>
      </c>
    </row>
    <row r="30" spans="1:13" x14ac:dyDescent="0.25">
      <c r="A30" s="63">
        <v>3</v>
      </c>
      <c r="B30" s="63">
        <v>4</v>
      </c>
      <c r="C30" s="63">
        <v>1</v>
      </c>
      <c r="D30" s="63">
        <v>3</v>
      </c>
      <c r="E30" s="63">
        <v>0.4</v>
      </c>
      <c r="F30" s="63">
        <v>0</v>
      </c>
      <c r="G30" s="63">
        <v>1</v>
      </c>
      <c r="H30" s="63">
        <v>0.5</v>
      </c>
      <c r="I30" s="63">
        <v>1</v>
      </c>
      <c r="J30" s="63">
        <v>0.2</v>
      </c>
      <c r="K30" s="63">
        <v>2</v>
      </c>
      <c r="L30" s="16" t="s">
        <v>81</v>
      </c>
      <c r="M30" t="s">
        <v>84</v>
      </c>
    </row>
    <row r="31" spans="1:13" x14ac:dyDescent="0.25">
      <c r="A31" s="63">
        <v>3</v>
      </c>
      <c r="B31" s="63">
        <v>4</v>
      </c>
      <c r="C31" s="63">
        <v>1</v>
      </c>
      <c r="D31" s="63">
        <v>3</v>
      </c>
      <c r="E31" s="63">
        <v>0.4</v>
      </c>
      <c r="F31" s="63">
        <v>0</v>
      </c>
      <c r="G31" s="63">
        <v>1</v>
      </c>
      <c r="H31" s="63">
        <v>0.5</v>
      </c>
      <c r="I31" s="63">
        <v>1</v>
      </c>
      <c r="J31" s="63">
        <v>0.2</v>
      </c>
      <c r="K31" s="63">
        <v>2</v>
      </c>
      <c r="L31" s="16" t="s">
        <v>82</v>
      </c>
      <c r="M31" t="s">
        <v>84</v>
      </c>
    </row>
    <row r="32" spans="1:13" x14ac:dyDescent="0.25">
      <c r="A32" s="63">
        <v>3</v>
      </c>
      <c r="B32" s="63">
        <v>4</v>
      </c>
      <c r="C32" s="63">
        <v>1</v>
      </c>
      <c r="D32" s="63">
        <v>3</v>
      </c>
      <c r="E32" s="63">
        <v>0.4</v>
      </c>
      <c r="F32" s="63">
        <v>0</v>
      </c>
      <c r="G32" s="63">
        <v>1</v>
      </c>
      <c r="H32" s="63">
        <v>0.5</v>
      </c>
      <c r="I32" s="63">
        <v>1</v>
      </c>
      <c r="J32" s="63">
        <v>0.2</v>
      </c>
      <c r="K32" s="63">
        <v>2</v>
      </c>
      <c r="L32" s="16" t="s">
        <v>83</v>
      </c>
      <c r="M32" t="s">
        <v>84</v>
      </c>
    </row>
    <row r="33" spans="1:13" x14ac:dyDescent="0.25">
      <c r="A33" s="63">
        <v>3</v>
      </c>
      <c r="B33" s="63">
        <v>4</v>
      </c>
      <c r="C33" s="63">
        <v>1</v>
      </c>
      <c r="D33" s="63">
        <v>3</v>
      </c>
      <c r="E33" s="63">
        <v>0.4</v>
      </c>
      <c r="F33" s="63">
        <v>0</v>
      </c>
      <c r="G33" s="63">
        <v>1</v>
      </c>
      <c r="H33" s="63">
        <v>1</v>
      </c>
      <c r="I33" s="63">
        <v>0</v>
      </c>
      <c r="J33" s="63">
        <v>0.2</v>
      </c>
      <c r="K33" s="63">
        <v>1</v>
      </c>
      <c r="L33" s="16" t="s">
        <v>80</v>
      </c>
      <c r="M33" t="s">
        <v>84</v>
      </c>
    </row>
    <row r="34" spans="1:13" x14ac:dyDescent="0.25">
      <c r="A34" s="63">
        <v>3</v>
      </c>
      <c r="B34" s="63">
        <v>4</v>
      </c>
      <c r="C34" s="63">
        <v>1</v>
      </c>
      <c r="D34" s="63">
        <v>3</v>
      </c>
      <c r="E34" s="63">
        <v>0.4</v>
      </c>
      <c r="F34" s="63">
        <v>0</v>
      </c>
      <c r="G34" s="63">
        <v>1</v>
      </c>
      <c r="H34" s="63">
        <v>1</v>
      </c>
      <c r="I34" s="63">
        <v>0</v>
      </c>
      <c r="J34" s="63">
        <v>0.2</v>
      </c>
      <c r="K34" s="63">
        <v>2</v>
      </c>
      <c r="L34" s="16" t="s">
        <v>81</v>
      </c>
      <c r="M34" t="s">
        <v>84</v>
      </c>
    </row>
    <row r="35" spans="1:13" x14ac:dyDescent="0.25">
      <c r="A35" s="63">
        <v>3</v>
      </c>
      <c r="B35" s="63">
        <v>4</v>
      </c>
      <c r="C35" s="63">
        <v>1</v>
      </c>
      <c r="D35" s="63">
        <v>3</v>
      </c>
      <c r="E35" s="63">
        <v>0.4</v>
      </c>
      <c r="F35" s="63">
        <v>0</v>
      </c>
      <c r="G35" s="63">
        <v>1</v>
      </c>
      <c r="H35" s="63">
        <v>1</v>
      </c>
      <c r="I35" s="63">
        <v>0</v>
      </c>
      <c r="J35" s="63">
        <v>0.2</v>
      </c>
      <c r="K35" s="63">
        <v>2</v>
      </c>
      <c r="L35" s="16" t="s">
        <v>82</v>
      </c>
      <c r="M35" t="s">
        <v>84</v>
      </c>
    </row>
    <row r="36" spans="1:13" x14ac:dyDescent="0.25">
      <c r="A36" s="63">
        <v>3</v>
      </c>
      <c r="B36" s="63">
        <v>4</v>
      </c>
      <c r="C36" s="63">
        <v>1</v>
      </c>
      <c r="D36" s="63">
        <v>3</v>
      </c>
      <c r="E36" s="63">
        <v>0.4</v>
      </c>
      <c r="F36" s="63">
        <v>0</v>
      </c>
      <c r="G36" s="63">
        <v>1</v>
      </c>
      <c r="H36" s="63">
        <v>1</v>
      </c>
      <c r="I36" s="63">
        <v>0</v>
      </c>
      <c r="J36" s="63">
        <v>0.2</v>
      </c>
      <c r="K36" s="63">
        <v>2</v>
      </c>
      <c r="L36" s="16" t="s">
        <v>83</v>
      </c>
      <c r="M36" t="s">
        <v>84</v>
      </c>
    </row>
    <row r="37" spans="1:13" x14ac:dyDescent="0.25">
      <c r="A37" s="63">
        <v>3</v>
      </c>
      <c r="B37" s="63">
        <v>4</v>
      </c>
      <c r="C37" s="63">
        <v>1</v>
      </c>
      <c r="D37" s="63">
        <v>3</v>
      </c>
      <c r="E37" s="63">
        <v>0.4</v>
      </c>
      <c r="F37" s="63">
        <v>0</v>
      </c>
      <c r="G37" s="63">
        <v>1</v>
      </c>
      <c r="H37" s="63">
        <v>1</v>
      </c>
      <c r="I37" s="63">
        <v>1</v>
      </c>
      <c r="J37" s="63">
        <v>0.2</v>
      </c>
      <c r="K37" s="63">
        <v>1</v>
      </c>
      <c r="L37" s="16" t="s">
        <v>80</v>
      </c>
      <c r="M37" t="s">
        <v>84</v>
      </c>
    </row>
    <row r="38" spans="1:13" x14ac:dyDescent="0.25">
      <c r="A38" s="63">
        <v>3</v>
      </c>
      <c r="B38" s="63">
        <v>4</v>
      </c>
      <c r="C38" s="63">
        <v>1</v>
      </c>
      <c r="D38" s="63">
        <v>3</v>
      </c>
      <c r="E38" s="63">
        <v>0.4</v>
      </c>
      <c r="F38" s="63">
        <v>0</v>
      </c>
      <c r="G38" s="63">
        <v>1</v>
      </c>
      <c r="H38" s="63">
        <v>1</v>
      </c>
      <c r="I38" s="63">
        <v>1</v>
      </c>
      <c r="J38" s="63">
        <v>0.2</v>
      </c>
      <c r="K38" s="63">
        <v>2</v>
      </c>
      <c r="L38" s="16" t="s">
        <v>81</v>
      </c>
      <c r="M38" t="s">
        <v>84</v>
      </c>
    </row>
    <row r="39" spans="1:13" x14ac:dyDescent="0.25">
      <c r="A39" s="63">
        <v>3</v>
      </c>
      <c r="B39" s="63">
        <v>4</v>
      </c>
      <c r="C39" s="63">
        <v>1</v>
      </c>
      <c r="D39" s="63">
        <v>3</v>
      </c>
      <c r="E39" s="63">
        <v>0.4</v>
      </c>
      <c r="F39" s="63">
        <v>0</v>
      </c>
      <c r="G39" s="63">
        <v>1</v>
      </c>
      <c r="H39" s="63">
        <v>1</v>
      </c>
      <c r="I39" s="63">
        <v>1</v>
      </c>
      <c r="J39" s="63">
        <v>0.2</v>
      </c>
      <c r="K39" s="63">
        <v>2</v>
      </c>
      <c r="L39" s="16" t="s">
        <v>82</v>
      </c>
      <c r="M39" t="s">
        <v>84</v>
      </c>
    </row>
    <row r="40" spans="1:13" x14ac:dyDescent="0.25">
      <c r="A40" s="63">
        <v>3</v>
      </c>
      <c r="B40" s="63">
        <v>4</v>
      </c>
      <c r="C40" s="63">
        <v>1</v>
      </c>
      <c r="D40" s="63">
        <v>3</v>
      </c>
      <c r="E40" s="63">
        <v>0.4</v>
      </c>
      <c r="F40" s="63">
        <v>0</v>
      </c>
      <c r="G40" s="63">
        <v>1</v>
      </c>
      <c r="H40" s="63">
        <v>1</v>
      </c>
      <c r="I40" s="63">
        <v>1</v>
      </c>
      <c r="J40" s="63">
        <v>0.2</v>
      </c>
      <c r="K40" s="63">
        <v>2</v>
      </c>
      <c r="L40" s="16" t="s">
        <v>83</v>
      </c>
      <c r="M40" t="s">
        <v>84</v>
      </c>
    </row>
    <row r="41" spans="1:13" x14ac:dyDescent="0.25">
      <c r="A41" s="63">
        <v>3</v>
      </c>
      <c r="B41" s="63">
        <v>4</v>
      </c>
      <c r="C41" s="63">
        <v>1</v>
      </c>
      <c r="D41" s="63">
        <v>3</v>
      </c>
      <c r="E41" s="63">
        <v>0.4</v>
      </c>
      <c r="F41" s="63">
        <v>0</v>
      </c>
      <c r="G41" s="63">
        <v>1</v>
      </c>
      <c r="H41" s="63">
        <v>0</v>
      </c>
      <c r="I41" s="63">
        <v>0</v>
      </c>
      <c r="J41" s="63">
        <v>0.2</v>
      </c>
      <c r="K41" s="63">
        <v>1</v>
      </c>
      <c r="L41" s="16" t="s">
        <v>80</v>
      </c>
      <c r="M41" t="s">
        <v>84</v>
      </c>
    </row>
    <row r="42" spans="1:13" x14ac:dyDescent="0.25">
      <c r="A42" s="63">
        <v>3</v>
      </c>
      <c r="B42" s="63">
        <v>4</v>
      </c>
      <c r="C42" s="63">
        <v>1</v>
      </c>
      <c r="D42" s="63">
        <v>3</v>
      </c>
      <c r="E42" s="63">
        <v>0.4</v>
      </c>
      <c r="F42" s="63">
        <v>0</v>
      </c>
      <c r="G42" s="63">
        <v>1</v>
      </c>
      <c r="H42" s="63">
        <v>0</v>
      </c>
      <c r="I42" s="63">
        <v>0</v>
      </c>
      <c r="J42" s="63">
        <v>0.2</v>
      </c>
      <c r="K42" s="63">
        <v>2</v>
      </c>
      <c r="L42" s="16" t="s">
        <v>81</v>
      </c>
      <c r="M42" t="s">
        <v>84</v>
      </c>
    </row>
    <row r="43" spans="1:13" x14ac:dyDescent="0.25">
      <c r="A43" s="63">
        <v>3</v>
      </c>
      <c r="B43" s="63">
        <v>4</v>
      </c>
      <c r="C43" s="63">
        <v>1</v>
      </c>
      <c r="D43" s="63">
        <v>3</v>
      </c>
      <c r="E43" s="63">
        <v>0.4</v>
      </c>
      <c r="F43" s="63">
        <v>0</v>
      </c>
      <c r="G43" s="63">
        <v>1</v>
      </c>
      <c r="H43" s="63">
        <v>0</v>
      </c>
      <c r="I43" s="63">
        <v>0</v>
      </c>
      <c r="J43" s="63">
        <v>0.2</v>
      </c>
      <c r="K43" s="63">
        <v>2</v>
      </c>
      <c r="L43" s="16" t="s">
        <v>82</v>
      </c>
      <c r="M43" t="s">
        <v>84</v>
      </c>
    </row>
    <row r="44" spans="1:13" x14ac:dyDescent="0.25">
      <c r="A44" s="63">
        <v>3</v>
      </c>
      <c r="B44" s="63">
        <v>4</v>
      </c>
      <c r="C44" s="63">
        <v>1</v>
      </c>
      <c r="D44" s="63">
        <v>3</v>
      </c>
      <c r="E44" s="63">
        <v>0.4</v>
      </c>
      <c r="F44" s="63">
        <v>0</v>
      </c>
      <c r="G44" s="63">
        <v>1</v>
      </c>
      <c r="H44" s="63">
        <v>0</v>
      </c>
      <c r="I44" s="63">
        <v>0</v>
      </c>
      <c r="J44" s="63">
        <v>0.2</v>
      </c>
      <c r="K44" s="63">
        <v>2</v>
      </c>
      <c r="L44" s="16" t="s">
        <v>83</v>
      </c>
      <c r="M44" t="s">
        <v>84</v>
      </c>
    </row>
    <row r="45" spans="1:13" x14ac:dyDescent="0.25">
      <c r="A45" s="63">
        <v>3</v>
      </c>
      <c r="B45" s="63">
        <v>4</v>
      </c>
      <c r="C45" s="63">
        <v>1</v>
      </c>
      <c r="D45" s="63">
        <v>3</v>
      </c>
      <c r="E45" s="63">
        <v>0.4</v>
      </c>
      <c r="F45" s="63">
        <v>0</v>
      </c>
      <c r="G45" s="63">
        <v>1</v>
      </c>
      <c r="H45" s="63">
        <v>0</v>
      </c>
      <c r="I45" s="63">
        <v>1</v>
      </c>
      <c r="J45" s="63">
        <v>0.2</v>
      </c>
      <c r="K45" s="63">
        <v>1</v>
      </c>
      <c r="L45" s="16" t="s">
        <v>80</v>
      </c>
      <c r="M45" t="s">
        <v>84</v>
      </c>
    </row>
    <row r="46" spans="1:13" x14ac:dyDescent="0.25">
      <c r="A46" s="63">
        <v>3</v>
      </c>
      <c r="B46" s="63">
        <v>4</v>
      </c>
      <c r="C46" s="63">
        <v>1</v>
      </c>
      <c r="D46" s="63">
        <v>3</v>
      </c>
      <c r="E46" s="63">
        <v>0.4</v>
      </c>
      <c r="F46" s="63">
        <v>0</v>
      </c>
      <c r="G46" s="63">
        <v>1</v>
      </c>
      <c r="H46" s="63">
        <v>0</v>
      </c>
      <c r="I46" s="63">
        <v>1</v>
      </c>
      <c r="J46" s="63">
        <v>0.2</v>
      </c>
      <c r="K46" s="63">
        <v>2</v>
      </c>
      <c r="L46" s="16" t="s">
        <v>81</v>
      </c>
      <c r="M46" t="s">
        <v>84</v>
      </c>
    </row>
    <row r="47" spans="1:13" x14ac:dyDescent="0.25">
      <c r="A47" s="63">
        <v>3</v>
      </c>
      <c r="B47" s="63">
        <v>4</v>
      </c>
      <c r="C47" s="63">
        <v>1</v>
      </c>
      <c r="D47" s="63">
        <v>3</v>
      </c>
      <c r="E47" s="63">
        <v>0.4</v>
      </c>
      <c r="F47" s="63">
        <v>0</v>
      </c>
      <c r="G47" s="63">
        <v>1</v>
      </c>
      <c r="H47" s="63">
        <v>0</v>
      </c>
      <c r="I47" s="63">
        <v>1</v>
      </c>
      <c r="J47" s="63">
        <v>0.2</v>
      </c>
      <c r="K47" s="63">
        <v>2</v>
      </c>
      <c r="L47" s="16" t="s">
        <v>82</v>
      </c>
      <c r="M47" t="s">
        <v>84</v>
      </c>
    </row>
    <row r="48" spans="1:13" x14ac:dyDescent="0.25">
      <c r="A48" s="63">
        <v>3</v>
      </c>
      <c r="B48" s="63">
        <v>4</v>
      </c>
      <c r="C48" s="63">
        <v>1</v>
      </c>
      <c r="D48" s="63">
        <v>3</v>
      </c>
      <c r="E48" s="63">
        <v>0.4</v>
      </c>
      <c r="F48" s="63">
        <v>0</v>
      </c>
      <c r="G48" s="63">
        <v>1</v>
      </c>
      <c r="H48" s="63">
        <v>0</v>
      </c>
      <c r="I48" s="63">
        <v>1</v>
      </c>
      <c r="J48" s="63">
        <v>0.2</v>
      </c>
      <c r="K48" s="63">
        <v>2</v>
      </c>
      <c r="L48" s="16" t="s">
        <v>83</v>
      </c>
      <c r="M48" t="s">
        <v>84</v>
      </c>
    </row>
    <row r="49" spans="1:13" x14ac:dyDescent="0.25">
      <c r="A49" s="63">
        <v>3</v>
      </c>
      <c r="B49" s="63">
        <v>4</v>
      </c>
      <c r="C49" s="63">
        <v>1</v>
      </c>
      <c r="D49" s="63">
        <v>3</v>
      </c>
      <c r="E49" s="63">
        <v>0.4</v>
      </c>
      <c r="F49" s="63">
        <v>0</v>
      </c>
      <c r="G49" s="63">
        <v>1</v>
      </c>
      <c r="H49" s="63">
        <v>0.5</v>
      </c>
      <c r="I49" s="63">
        <v>0</v>
      </c>
      <c r="J49" s="63">
        <v>-0.2</v>
      </c>
      <c r="K49" s="63">
        <v>1</v>
      </c>
      <c r="L49" s="16" t="s">
        <v>80</v>
      </c>
      <c r="M49" t="s">
        <v>84</v>
      </c>
    </row>
    <row r="50" spans="1:13" x14ac:dyDescent="0.25">
      <c r="A50" s="63">
        <v>3</v>
      </c>
      <c r="B50" s="63">
        <v>4</v>
      </c>
      <c r="C50" s="63">
        <v>1</v>
      </c>
      <c r="D50" s="63">
        <v>3</v>
      </c>
      <c r="E50" s="63">
        <v>0.4</v>
      </c>
      <c r="F50" s="63">
        <v>0</v>
      </c>
      <c r="G50" s="63">
        <v>1</v>
      </c>
      <c r="H50" s="63">
        <v>0.5</v>
      </c>
      <c r="I50" s="63">
        <v>0</v>
      </c>
      <c r="J50" s="63">
        <v>-0.2</v>
      </c>
      <c r="K50" s="63">
        <v>2</v>
      </c>
      <c r="L50" s="16" t="s">
        <v>81</v>
      </c>
      <c r="M50" t="s">
        <v>84</v>
      </c>
    </row>
    <row r="51" spans="1:13" x14ac:dyDescent="0.25">
      <c r="A51" s="63">
        <v>3</v>
      </c>
      <c r="B51" s="63">
        <v>4</v>
      </c>
      <c r="C51" s="63">
        <v>1</v>
      </c>
      <c r="D51" s="63">
        <v>3</v>
      </c>
      <c r="E51" s="63">
        <v>0.4</v>
      </c>
      <c r="F51" s="63">
        <v>0</v>
      </c>
      <c r="G51" s="63">
        <v>1</v>
      </c>
      <c r="H51" s="63">
        <v>0.5</v>
      </c>
      <c r="I51" s="63">
        <v>0</v>
      </c>
      <c r="J51" s="63">
        <v>-0.2</v>
      </c>
      <c r="K51" s="63">
        <v>2</v>
      </c>
      <c r="L51" s="16" t="s">
        <v>82</v>
      </c>
      <c r="M51" t="s">
        <v>84</v>
      </c>
    </row>
    <row r="52" spans="1:13" x14ac:dyDescent="0.25">
      <c r="A52" s="63">
        <v>3</v>
      </c>
      <c r="B52" s="63">
        <v>4</v>
      </c>
      <c r="C52" s="63">
        <v>1</v>
      </c>
      <c r="D52" s="63">
        <v>3</v>
      </c>
      <c r="E52" s="63">
        <v>0.4</v>
      </c>
      <c r="F52" s="63">
        <v>0</v>
      </c>
      <c r="G52" s="63">
        <v>1</v>
      </c>
      <c r="H52" s="63">
        <v>0.5</v>
      </c>
      <c r="I52" s="63">
        <v>0</v>
      </c>
      <c r="J52" s="63">
        <v>-0.2</v>
      </c>
      <c r="K52" s="63">
        <v>2</v>
      </c>
      <c r="L52" s="16" t="s">
        <v>83</v>
      </c>
      <c r="M52" t="s">
        <v>84</v>
      </c>
    </row>
    <row r="53" spans="1:13" x14ac:dyDescent="0.25">
      <c r="A53" s="63">
        <v>3</v>
      </c>
      <c r="B53" s="63">
        <v>4</v>
      </c>
      <c r="C53" s="63">
        <v>1</v>
      </c>
      <c r="D53" s="63">
        <v>3</v>
      </c>
      <c r="E53" s="63">
        <v>0.4</v>
      </c>
      <c r="F53" s="63">
        <v>0</v>
      </c>
      <c r="G53" s="63">
        <v>1</v>
      </c>
      <c r="H53" s="63">
        <v>0.5</v>
      </c>
      <c r="I53" s="63">
        <v>1</v>
      </c>
      <c r="J53" s="63">
        <v>-0.2</v>
      </c>
      <c r="K53" s="63">
        <v>1</v>
      </c>
      <c r="L53" s="16" t="s">
        <v>80</v>
      </c>
      <c r="M53" t="s">
        <v>84</v>
      </c>
    </row>
    <row r="54" spans="1:13" x14ac:dyDescent="0.25">
      <c r="A54" s="63">
        <v>3</v>
      </c>
      <c r="B54" s="63">
        <v>4</v>
      </c>
      <c r="C54" s="63">
        <v>1</v>
      </c>
      <c r="D54" s="63">
        <v>3</v>
      </c>
      <c r="E54" s="63">
        <v>0.4</v>
      </c>
      <c r="F54" s="63">
        <v>0</v>
      </c>
      <c r="G54" s="63">
        <v>1</v>
      </c>
      <c r="H54" s="63">
        <v>0.5</v>
      </c>
      <c r="I54" s="63">
        <v>1</v>
      </c>
      <c r="J54" s="63">
        <v>-0.2</v>
      </c>
      <c r="K54" s="63">
        <v>2</v>
      </c>
      <c r="L54" s="16" t="s">
        <v>81</v>
      </c>
      <c r="M54" t="s">
        <v>84</v>
      </c>
    </row>
    <row r="55" spans="1:13" x14ac:dyDescent="0.25">
      <c r="A55" s="63">
        <v>3</v>
      </c>
      <c r="B55" s="63">
        <v>4</v>
      </c>
      <c r="C55" s="63">
        <v>1</v>
      </c>
      <c r="D55" s="63">
        <v>3</v>
      </c>
      <c r="E55" s="63">
        <v>0.4</v>
      </c>
      <c r="F55" s="63">
        <v>0</v>
      </c>
      <c r="G55" s="63">
        <v>1</v>
      </c>
      <c r="H55" s="63">
        <v>0.5</v>
      </c>
      <c r="I55" s="63">
        <v>1</v>
      </c>
      <c r="J55" s="63">
        <v>-0.2</v>
      </c>
      <c r="K55" s="63">
        <v>2</v>
      </c>
      <c r="L55" s="16" t="s">
        <v>82</v>
      </c>
      <c r="M55" t="s">
        <v>84</v>
      </c>
    </row>
    <row r="56" spans="1:13" x14ac:dyDescent="0.25">
      <c r="A56" s="63">
        <v>3</v>
      </c>
      <c r="B56" s="63">
        <v>4</v>
      </c>
      <c r="C56" s="63">
        <v>1</v>
      </c>
      <c r="D56" s="63">
        <v>3</v>
      </c>
      <c r="E56" s="63">
        <v>0.4</v>
      </c>
      <c r="F56" s="63">
        <v>0</v>
      </c>
      <c r="G56" s="63">
        <v>1</v>
      </c>
      <c r="H56" s="63">
        <v>0.5</v>
      </c>
      <c r="I56" s="63">
        <v>1</v>
      </c>
      <c r="J56" s="63">
        <v>-0.2</v>
      </c>
      <c r="K56" s="63">
        <v>2</v>
      </c>
      <c r="L56" s="16" t="s">
        <v>83</v>
      </c>
      <c r="M56" t="s">
        <v>84</v>
      </c>
    </row>
    <row r="57" spans="1:13" x14ac:dyDescent="0.25">
      <c r="A57" s="63">
        <v>3</v>
      </c>
      <c r="B57" s="63">
        <v>4</v>
      </c>
      <c r="C57" s="63">
        <v>1</v>
      </c>
      <c r="D57" s="63">
        <v>3</v>
      </c>
      <c r="E57" s="63">
        <v>0.4</v>
      </c>
      <c r="F57" s="63">
        <v>0</v>
      </c>
      <c r="G57" s="63">
        <v>1</v>
      </c>
      <c r="H57" s="63">
        <v>1</v>
      </c>
      <c r="I57" s="63">
        <v>0</v>
      </c>
      <c r="J57" s="63">
        <v>-0.2</v>
      </c>
      <c r="K57" s="63">
        <v>1</v>
      </c>
      <c r="L57" s="16" t="s">
        <v>80</v>
      </c>
      <c r="M57" t="s">
        <v>84</v>
      </c>
    </row>
    <row r="58" spans="1:13" x14ac:dyDescent="0.25">
      <c r="A58" s="63">
        <v>3</v>
      </c>
      <c r="B58" s="63">
        <v>4</v>
      </c>
      <c r="C58" s="63">
        <v>1</v>
      </c>
      <c r="D58" s="63">
        <v>3</v>
      </c>
      <c r="E58" s="63">
        <v>0.4</v>
      </c>
      <c r="F58" s="63">
        <v>0</v>
      </c>
      <c r="G58" s="63">
        <v>1</v>
      </c>
      <c r="H58" s="63">
        <v>1</v>
      </c>
      <c r="I58" s="63">
        <v>0</v>
      </c>
      <c r="J58" s="63">
        <v>-0.2</v>
      </c>
      <c r="K58" s="63">
        <v>2</v>
      </c>
      <c r="L58" s="16" t="s">
        <v>81</v>
      </c>
      <c r="M58" t="s">
        <v>84</v>
      </c>
    </row>
    <row r="59" spans="1:13" x14ac:dyDescent="0.25">
      <c r="A59" s="63">
        <v>3</v>
      </c>
      <c r="B59" s="63">
        <v>4</v>
      </c>
      <c r="C59" s="63">
        <v>1</v>
      </c>
      <c r="D59" s="63">
        <v>3</v>
      </c>
      <c r="E59" s="63">
        <v>0.4</v>
      </c>
      <c r="F59" s="63">
        <v>0</v>
      </c>
      <c r="G59" s="63">
        <v>1</v>
      </c>
      <c r="H59" s="63">
        <v>1</v>
      </c>
      <c r="I59" s="63">
        <v>0</v>
      </c>
      <c r="J59" s="63">
        <v>-0.2</v>
      </c>
      <c r="K59" s="63">
        <v>2</v>
      </c>
      <c r="L59" s="16" t="s">
        <v>82</v>
      </c>
      <c r="M59" t="s">
        <v>84</v>
      </c>
    </row>
    <row r="60" spans="1:13" x14ac:dyDescent="0.25">
      <c r="A60" s="63">
        <v>3</v>
      </c>
      <c r="B60" s="63">
        <v>4</v>
      </c>
      <c r="C60" s="63">
        <v>1</v>
      </c>
      <c r="D60" s="63">
        <v>3</v>
      </c>
      <c r="E60" s="63">
        <v>0.4</v>
      </c>
      <c r="F60" s="63">
        <v>0</v>
      </c>
      <c r="G60" s="63">
        <v>1</v>
      </c>
      <c r="H60" s="63">
        <v>1</v>
      </c>
      <c r="I60" s="63">
        <v>0</v>
      </c>
      <c r="J60" s="63">
        <v>-0.2</v>
      </c>
      <c r="K60" s="63">
        <v>2</v>
      </c>
      <c r="L60" s="16" t="s">
        <v>83</v>
      </c>
      <c r="M60" t="s">
        <v>84</v>
      </c>
    </row>
    <row r="61" spans="1:13" x14ac:dyDescent="0.25">
      <c r="A61" s="63">
        <v>3</v>
      </c>
      <c r="B61" s="63">
        <v>4</v>
      </c>
      <c r="C61" s="63">
        <v>1</v>
      </c>
      <c r="D61" s="63">
        <v>3</v>
      </c>
      <c r="E61" s="63">
        <v>0.4</v>
      </c>
      <c r="F61" s="63">
        <v>0</v>
      </c>
      <c r="G61" s="63">
        <v>1</v>
      </c>
      <c r="H61" s="63">
        <v>1</v>
      </c>
      <c r="I61" s="63">
        <v>1</v>
      </c>
      <c r="J61" s="63">
        <v>-0.2</v>
      </c>
      <c r="K61" s="63">
        <v>1</v>
      </c>
      <c r="L61" s="16" t="s">
        <v>80</v>
      </c>
      <c r="M61" t="s">
        <v>84</v>
      </c>
    </row>
    <row r="62" spans="1:13" x14ac:dyDescent="0.25">
      <c r="A62" s="63">
        <v>3</v>
      </c>
      <c r="B62" s="63">
        <v>4</v>
      </c>
      <c r="C62" s="63">
        <v>1</v>
      </c>
      <c r="D62" s="63">
        <v>3</v>
      </c>
      <c r="E62" s="63">
        <v>0.4</v>
      </c>
      <c r="F62" s="63">
        <v>0</v>
      </c>
      <c r="G62" s="63">
        <v>1</v>
      </c>
      <c r="H62" s="63">
        <v>1</v>
      </c>
      <c r="I62" s="63">
        <v>1</v>
      </c>
      <c r="J62" s="63">
        <v>-0.2</v>
      </c>
      <c r="K62" s="63">
        <v>2</v>
      </c>
      <c r="L62" s="16" t="s">
        <v>81</v>
      </c>
      <c r="M62" t="s">
        <v>84</v>
      </c>
    </row>
    <row r="63" spans="1:13" x14ac:dyDescent="0.25">
      <c r="A63" s="63">
        <v>3</v>
      </c>
      <c r="B63" s="63">
        <v>4</v>
      </c>
      <c r="C63" s="63">
        <v>1</v>
      </c>
      <c r="D63" s="63">
        <v>3</v>
      </c>
      <c r="E63" s="63">
        <v>0.4</v>
      </c>
      <c r="F63" s="63">
        <v>0</v>
      </c>
      <c r="G63" s="63">
        <v>1</v>
      </c>
      <c r="H63" s="63">
        <v>1</v>
      </c>
      <c r="I63" s="63">
        <v>1</v>
      </c>
      <c r="J63" s="63">
        <v>-0.2</v>
      </c>
      <c r="K63" s="63">
        <v>2</v>
      </c>
      <c r="L63" s="16" t="s">
        <v>82</v>
      </c>
      <c r="M63" t="s">
        <v>84</v>
      </c>
    </row>
    <row r="64" spans="1:13" x14ac:dyDescent="0.25">
      <c r="A64" s="63">
        <v>3</v>
      </c>
      <c r="B64" s="63">
        <v>4</v>
      </c>
      <c r="C64" s="63">
        <v>1</v>
      </c>
      <c r="D64" s="63">
        <v>3</v>
      </c>
      <c r="E64" s="63">
        <v>0.4</v>
      </c>
      <c r="F64" s="63">
        <v>0</v>
      </c>
      <c r="G64" s="63">
        <v>1</v>
      </c>
      <c r="H64" s="63">
        <v>1</v>
      </c>
      <c r="I64" s="63">
        <v>1</v>
      </c>
      <c r="J64" s="63">
        <v>-0.2</v>
      </c>
      <c r="K64" s="63">
        <v>2</v>
      </c>
      <c r="L64" s="16" t="s">
        <v>83</v>
      </c>
      <c r="M64" t="s">
        <v>84</v>
      </c>
    </row>
    <row r="65" spans="1:13" x14ac:dyDescent="0.25">
      <c r="A65" s="63">
        <v>3</v>
      </c>
      <c r="B65" s="63">
        <v>4</v>
      </c>
      <c r="C65" s="63">
        <v>1</v>
      </c>
      <c r="D65" s="63">
        <v>3</v>
      </c>
      <c r="E65" s="63">
        <v>0.4</v>
      </c>
      <c r="F65" s="63">
        <v>0</v>
      </c>
      <c r="G65" s="63">
        <v>1</v>
      </c>
      <c r="H65" s="63">
        <v>0</v>
      </c>
      <c r="I65" s="63">
        <v>0</v>
      </c>
      <c r="J65" s="63">
        <v>-0.2</v>
      </c>
      <c r="K65" s="63">
        <v>1</v>
      </c>
      <c r="L65" s="16" t="s">
        <v>80</v>
      </c>
      <c r="M65" t="s">
        <v>84</v>
      </c>
    </row>
    <row r="66" spans="1:13" x14ac:dyDescent="0.25">
      <c r="A66" s="63">
        <v>3</v>
      </c>
      <c r="B66" s="63">
        <v>4</v>
      </c>
      <c r="C66" s="63">
        <v>1</v>
      </c>
      <c r="D66" s="63">
        <v>3</v>
      </c>
      <c r="E66" s="63">
        <v>0.4</v>
      </c>
      <c r="F66" s="63">
        <v>0</v>
      </c>
      <c r="G66" s="63">
        <v>1</v>
      </c>
      <c r="H66" s="63">
        <v>0</v>
      </c>
      <c r="I66" s="63">
        <v>0</v>
      </c>
      <c r="J66" s="63">
        <v>-0.2</v>
      </c>
      <c r="K66" s="63">
        <v>2</v>
      </c>
      <c r="L66" s="16" t="s">
        <v>81</v>
      </c>
      <c r="M66" t="s">
        <v>84</v>
      </c>
    </row>
    <row r="67" spans="1:13" x14ac:dyDescent="0.25">
      <c r="A67" s="63">
        <v>3</v>
      </c>
      <c r="B67" s="63">
        <v>4</v>
      </c>
      <c r="C67" s="63">
        <v>1</v>
      </c>
      <c r="D67" s="63">
        <v>3</v>
      </c>
      <c r="E67" s="63">
        <v>0.4</v>
      </c>
      <c r="F67" s="63">
        <v>0</v>
      </c>
      <c r="G67" s="63">
        <v>1</v>
      </c>
      <c r="H67" s="63">
        <v>0</v>
      </c>
      <c r="I67" s="63">
        <v>0</v>
      </c>
      <c r="J67" s="63">
        <v>-0.2</v>
      </c>
      <c r="K67" s="63">
        <v>2</v>
      </c>
      <c r="L67" s="16" t="s">
        <v>82</v>
      </c>
      <c r="M67" t="s">
        <v>84</v>
      </c>
    </row>
    <row r="68" spans="1:13" x14ac:dyDescent="0.25">
      <c r="A68" s="63">
        <v>3</v>
      </c>
      <c r="B68" s="63">
        <v>4</v>
      </c>
      <c r="C68" s="63">
        <v>1</v>
      </c>
      <c r="D68" s="63">
        <v>3</v>
      </c>
      <c r="E68" s="63">
        <v>0.4</v>
      </c>
      <c r="F68" s="63">
        <v>0</v>
      </c>
      <c r="G68" s="63">
        <v>1</v>
      </c>
      <c r="H68" s="63">
        <v>0</v>
      </c>
      <c r="I68" s="63">
        <v>0</v>
      </c>
      <c r="J68" s="63">
        <v>-0.2</v>
      </c>
      <c r="K68" s="63">
        <v>2</v>
      </c>
      <c r="L68" s="16" t="s">
        <v>83</v>
      </c>
      <c r="M68" t="s">
        <v>84</v>
      </c>
    </row>
    <row r="69" spans="1:13" x14ac:dyDescent="0.25">
      <c r="A69" s="63">
        <v>3</v>
      </c>
      <c r="B69" s="63">
        <v>4</v>
      </c>
      <c r="C69" s="63">
        <v>1</v>
      </c>
      <c r="D69" s="63">
        <v>3</v>
      </c>
      <c r="E69" s="63">
        <v>0.4</v>
      </c>
      <c r="F69" s="63">
        <v>0</v>
      </c>
      <c r="G69" s="63">
        <v>1</v>
      </c>
      <c r="H69" s="63">
        <v>0</v>
      </c>
      <c r="I69" s="63">
        <v>1</v>
      </c>
      <c r="J69" s="63">
        <v>-0.2</v>
      </c>
      <c r="K69" s="63">
        <v>1</v>
      </c>
      <c r="L69" s="16" t="s">
        <v>80</v>
      </c>
      <c r="M69" t="s">
        <v>84</v>
      </c>
    </row>
    <row r="70" spans="1:13" x14ac:dyDescent="0.25">
      <c r="A70" s="63">
        <v>3</v>
      </c>
      <c r="B70" s="63">
        <v>4</v>
      </c>
      <c r="C70" s="63">
        <v>1</v>
      </c>
      <c r="D70" s="63">
        <v>3</v>
      </c>
      <c r="E70" s="63">
        <v>0.4</v>
      </c>
      <c r="F70" s="63">
        <v>0</v>
      </c>
      <c r="G70" s="63">
        <v>1</v>
      </c>
      <c r="H70" s="63">
        <v>0</v>
      </c>
      <c r="I70" s="63">
        <v>1</v>
      </c>
      <c r="J70" s="63">
        <v>-0.2</v>
      </c>
      <c r="K70" s="63">
        <v>2</v>
      </c>
      <c r="L70" s="16" t="s">
        <v>81</v>
      </c>
      <c r="M70" t="s">
        <v>84</v>
      </c>
    </row>
    <row r="71" spans="1:13" x14ac:dyDescent="0.25">
      <c r="A71" s="63">
        <v>3</v>
      </c>
      <c r="B71" s="63">
        <v>4</v>
      </c>
      <c r="C71" s="63">
        <v>1</v>
      </c>
      <c r="D71" s="63">
        <v>3</v>
      </c>
      <c r="E71" s="63">
        <v>0.4</v>
      </c>
      <c r="F71" s="63">
        <v>0</v>
      </c>
      <c r="G71" s="63">
        <v>1</v>
      </c>
      <c r="H71" s="63">
        <v>0</v>
      </c>
      <c r="I71" s="63">
        <v>1</v>
      </c>
      <c r="J71" s="63">
        <v>-0.2</v>
      </c>
      <c r="K71" s="63">
        <v>2</v>
      </c>
      <c r="L71" s="16" t="s">
        <v>82</v>
      </c>
      <c r="M71" t="s">
        <v>84</v>
      </c>
    </row>
    <row r="72" spans="1:13" x14ac:dyDescent="0.25">
      <c r="A72" s="63">
        <v>3</v>
      </c>
      <c r="B72" s="63">
        <v>4</v>
      </c>
      <c r="C72" s="63">
        <v>1</v>
      </c>
      <c r="D72" s="63">
        <v>3</v>
      </c>
      <c r="E72" s="63">
        <v>0.4</v>
      </c>
      <c r="F72" s="63">
        <v>0</v>
      </c>
      <c r="G72" s="63">
        <v>1</v>
      </c>
      <c r="H72" s="63">
        <v>0</v>
      </c>
      <c r="I72" s="63">
        <v>1</v>
      </c>
      <c r="J72" s="63">
        <v>-0.2</v>
      </c>
      <c r="K72" s="63">
        <v>2</v>
      </c>
      <c r="L72" s="16" t="s">
        <v>83</v>
      </c>
      <c r="M72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A7F2-0E81-42E1-A3F4-EFEDD844F551}">
  <dimension ref="A1:AD96"/>
  <sheetViews>
    <sheetView topLeftCell="A40" zoomScale="70" zoomScaleNormal="70" workbookViewId="0">
      <selection activeCell="S40" sqref="S40"/>
    </sheetView>
  </sheetViews>
  <sheetFormatPr defaultRowHeight="15" x14ac:dyDescent="0.25"/>
  <cols>
    <col min="4" max="4" width="10.7109375" customWidth="1"/>
    <col min="11" max="11" width="11.7109375" bestFit="1" customWidth="1"/>
    <col min="12" max="14" width="14.140625" bestFit="1" customWidth="1"/>
    <col min="15" max="15" width="8.140625" style="9" bestFit="1" customWidth="1"/>
    <col min="16" max="16" width="8.140625" style="9" customWidth="1"/>
    <col min="17" max="17" width="8.140625" customWidth="1"/>
    <col min="18" max="18" width="8.140625" bestFit="1" customWidth="1"/>
    <col min="19" max="19" width="13.85546875" bestFit="1" customWidth="1"/>
    <col min="20" max="20" width="15.85546875" bestFit="1" customWidth="1"/>
    <col min="21" max="21" width="16.140625" bestFit="1" customWidth="1"/>
    <col min="22" max="22" width="13.85546875" bestFit="1" customWidth="1"/>
    <col min="23" max="23" width="10.42578125" bestFit="1" customWidth="1"/>
  </cols>
  <sheetData>
    <row r="1" spans="1:30" x14ac:dyDescent="0.25">
      <c r="A1" s="1" t="s">
        <v>56</v>
      </c>
      <c r="B1" s="1"/>
    </row>
    <row r="2" spans="1:30" s="6" customFormat="1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3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35</v>
      </c>
      <c r="X2" s="2" t="s">
        <v>36</v>
      </c>
      <c r="Y2" s="2" t="s">
        <v>37</v>
      </c>
      <c r="Z2" s="2" t="s">
        <v>38</v>
      </c>
      <c r="AA2" s="40" t="s">
        <v>31</v>
      </c>
      <c r="AB2" s="40" t="s">
        <v>34</v>
      </c>
      <c r="AC2" s="40" t="s">
        <v>34</v>
      </c>
      <c r="AD2" s="38" t="s">
        <v>41</v>
      </c>
    </row>
    <row r="3" spans="1:30" s="6" customFormat="1" x14ac:dyDescent="0.25">
      <c r="A3" s="6">
        <v>1</v>
      </c>
      <c r="B3" s="6">
        <v>3</v>
      </c>
      <c r="C3" s="6">
        <v>4</v>
      </c>
      <c r="D3" s="6">
        <v>1</v>
      </c>
      <c r="F3" s="6">
        <v>0</v>
      </c>
      <c r="L3" s="6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">
        <v>2</v>
      </c>
      <c r="T3" s="6">
        <v>2</v>
      </c>
      <c r="U3" s="5">
        <v>1.3569933498121467</v>
      </c>
      <c r="V3" s="5">
        <v>1.6811491233875437</v>
      </c>
      <c r="W3" s="4">
        <v>3.9442572550296706E-3</v>
      </c>
      <c r="X3" s="4">
        <v>3.3333491522569147E-10</v>
      </c>
      <c r="Y3" s="4">
        <v>3.3333491522569147E-10</v>
      </c>
      <c r="Z3" s="4">
        <v>5.8854658325299347E-2</v>
      </c>
      <c r="AA3" s="4" t="s">
        <v>32</v>
      </c>
      <c r="AB3" s="4" t="b">
        <v>1</v>
      </c>
      <c r="AC3" s="6" t="b">
        <v>1</v>
      </c>
      <c r="AD3" s="6" t="s">
        <v>39</v>
      </c>
    </row>
    <row r="4" spans="1:30" s="6" customFormat="1" x14ac:dyDescent="0.25">
      <c r="A4" s="6">
        <v>2</v>
      </c>
      <c r="B4" s="6">
        <v>3</v>
      </c>
      <c r="C4" s="6">
        <v>4</v>
      </c>
      <c r="D4" s="6">
        <v>1</v>
      </c>
      <c r="F4" s="6">
        <v>0</v>
      </c>
      <c r="L4" s="6">
        <v>2</v>
      </c>
      <c r="M4" s="16" t="s">
        <v>23</v>
      </c>
      <c r="N4" s="41">
        <v>2.3025188999999999</v>
      </c>
      <c r="O4" s="44">
        <v>123</v>
      </c>
      <c r="P4" s="11">
        <v>1.0876579427391655</v>
      </c>
      <c r="Q4" s="5">
        <v>0.93327867426112576</v>
      </c>
      <c r="R4" s="5">
        <v>0.97906338299970885</v>
      </c>
      <c r="S4" s="6">
        <v>3</v>
      </c>
      <c r="T4" s="6">
        <v>1</v>
      </c>
      <c r="U4" s="5">
        <v>1.3775509838794839</v>
      </c>
      <c r="V4" s="5">
        <v>1.6655838065327486</v>
      </c>
      <c r="W4" s="4">
        <v>1.2158979236930545E-2</v>
      </c>
      <c r="X4" s="4">
        <v>7.7715611723760958E-16</v>
      </c>
      <c r="Y4" s="4">
        <v>9.2587372067545193E-3</v>
      </c>
      <c r="Z4" s="4">
        <v>5.8438628492776958E-2</v>
      </c>
      <c r="AA4" s="4" t="s">
        <v>32</v>
      </c>
      <c r="AB4" s="4" t="b">
        <v>1</v>
      </c>
      <c r="AC4" s="6" t="b">
        <v>1</v>
      </c>
      <c r="AD4" s="6" t="s">
        <v>39</v>
      </c>
    </row>
    <row r="5" spans="1:30" s="6" customFormat="1" x14ac:dyDescent="0.25">
      <c r="A5" s="6">
        <v>3</v>
      </c>
      <c r="B5" s="6">
        <v>3</v>
      </c>
      <c r="C5" s="6">
        <v>4</v>
      </c>
      <c r="D5" s="6">
        <v>1</v>
      </c>
      <c r="F5" s="6">
        <v>0</v>
      </c>
      <c r="L5" s="6">
        <v>2</v>
      </c>
      <c r="M5" s="16" t="s">
        <v>24</v>
      </c>
      <c r="N5" s="41">
        <v>0.8016588</v>
      </c>
      <c r="O5" s="44">
        <v>39</v>
      </c>
      <c r="P5" s="11">
        <v>1.0272052338573461</v>
      </c>
      <c r="Q5" s="5">
        <v>0.94338850707556132</v>
      </c>
      <c r="R5" s="5">
        <v>1.0294062590670927</v>
      </c>
      <c r="S5" s="6">
        <v>2</v>
      </c>
      <c r="T5" s="6">
        <v>2</v>
      </c>
      <c r="U5" s="5">
        <v>1.3576819846709767</v>
      </c>
      <c r="V5" s="5">
        <v>1.6789794183261073</v>
      </c>
      <c r="W5" s="4">
        <v>4.2141764742019694E-3</v>
      </c>
      <c r="X5" s="4">
        <v>1.5543122344752192E-15</v>
      </c>
      <c r="Y5" s="4">
        <v>1.290608979290675E-3</v>
      </c>
      <c r="Z5" s="4">
        <v>3.7740995282959156E-2</v>
      </c>
      <c r="AA5" s="4" t="s">
        <v>32</v>
      </c>
      <c r="AB5" s="4" t="b">
        <v>1</v>
      </c>
      <c r="AC5" s="6" t="b">
        <v>1</v>
      </c>
      <c r="AD5" s="6" t="s">
        <v>39</v>
      </c>
    </row>
    <row r="6" spans="1:30" s="6" customFormat="1" x14ac:dyDescent="0.25">
      <c r="A6" s="6">
        <v>4</v>
      </c>
      <c r="B6" s="6">
        <v>3</v>
      </c>
      <c r="C6" s="6">
        <v>4</v>
      </c>
      <c r="D6" s="6">
        <v>1</v>
      </c>
      <c r="F6" s="6">
        <v>0</v>
      </c>
      <c r="L6" s="6">
        <v>2</v>
      </c>
      <c r="M6" s="16" t="s">
        <v>25</v>
      </c>
      <c r="N6" s="41">
        <v>4.51504E-2</v>
      </c>
      <c r="O6" s="44">
        <v>3</v>
      </c>
      <c r="P6" s="10">
        <v>1</v>
      </c>
      <c r="Q6" s="6">
        <v>1</v>
      </c>
      <c r="R6" s="6">
        <v>1</v>
      </c>
      <c r="S6" s="6">
        <v>2</v>
      </c>
      <c r="T6" s="6">
        <v>2</v>
      </c>
      <c r="U6" s="5">
        <v>1.3623668752438394</v>
      </c>
      <c r="V6" s="5">
        <v>1.6860848775505888</v>
      </c>
      <c r="W6" s="4">
        <v>0</v>
      </c>
      <c r="X6" s="4">
        <v>7.7715611723760958E-16</v>
      </c>
      <c r="Y6" s="4">
        <v>7.7715611723760958E-16</v>
      </c>
      <c r="Z6" s="4">
        <v>0</v>
      </c>
      <c r="AA6" s="4" t="s">
        <v>32</v>
      </c>
      <c r="AB6" s="4" t="b">
        <v>1</v>
      </c>
      <c r="AC6" s="6" t="b">
        <v>1</v>
      </c>
      <c r="AD6" s="6" t="s">
        <v>39</v>
      </c>
    </row>
    <row r="7" spans="1:30" s="6" customFormat="1" x14ac:dyDescent="0.25">
      <c r="A7" s="6">
        <v>149</v>
      </c>
      <c r="B7" s="6">
        <v>3</v>
      </c>
      <c r="C7" s="6">
        <v>4</v>
      </c>
      <c r="D7" s="6">
        <v>1</v>
      </c>
      <c r="E7" s="6">
        <v>1</v>
      </c>
      <c r="F7" s="6">
        <v>0.4</v>
      </c>
      <c r="G7" s="6">
        <v>200</v>
      </c>
      <c r="H7" s="6" t="b">
        <v>1</v>
      </c>
      <c r="I7" s="6">
        <v>0.5</v>
      </c>
      <c r="J7" s="6">
        <v>0</v>
      </c>
      <c r="K7" s="6">
        <v>0</v>
      </c>
      <c r="L7" s="6">
        <v>1</v>
      </c>
      <c r="M7" s="16" t="s">
        <v>23</v>
      </c>
      <c r="N7" s="41">
        <v>69.510016800000002</v>
      </c>
      <c r="O7" s="44">
        <v>114</v>
      </c>
      <c r="P7" s="11">
        <v>0.98560350139616748</v>
      </c>
      <c r="Q7" s="5">
        <v>1.0307703039158735</v>
      </c>
      <c r="R7" s="5">
        <v>0.98362619468795898</v>
      </c>
      <c r="S7" s="6">
        <v>2</v>
      </c>
      <c r="T7" s="6">
        <v>2</v>
      </c>
      <c r="U7" s="5">
        <v>1.1968800163964419</v>
      </c>
      <c r="V7" s="5">
        <v>1.2562421764889027</v>
      </c>
      <c r="W7" s="4">
        <v>4.1424547385515709E-4</v>
      </c>
      <c r="X7" s="4">
        <v>6.0449782763253301E-3</v>
      </c>
      <c r="Y7" s="4">
        <v>6.0449782763253301E-3</v>
      </c>
      <c r="Z7" s="4">
        <v>-2.0513535943915695E-2</v>
      </c>
      <c r="AA7" s="4" t="s">
        <v>32</v>
      </c>
      <c r="AB7" s="4" t="b">
        <v>1</v>
      </c>
      <c r="AC7" s="6" t="b">
        <v>1</v>
      </c>
    </row>
    <row r="8" spans="1:30" s="6" customFormat="1" x14ac:dyDescent="0.25">
      <c r="A8" s="6">
        <v>150</v>
      </c>
      <c r="B8" s="6">
        <v>3</v>
      </c>
      <c r="C8" s="6">
        <v>4</v>
      </c>
      <c r="D8" s="6">
        <v>1</v>
      </c>
      <c r="E8" s="6">
        <v>1</v>
      </c>
      <c r="F8" s="6">
        <v>0.4</v>
      </c>
      <c r="G8" s="6">
        <v>200</v>
      </c>
      <c r="H8" s="6" t="b">
        <v>1</v>
      </c>
      <c r="I8" s="6">
        <v>0.5</v>
      </c>
      <c r="J8" s="6">
        <v>0</v>
      </c>
      <c r="K8" s="6">
        <v>0</v>
      </c>
      <c r="L8" s="6">
        <v>2</v>
      </c>
      <c r="M8" s="16" t="s">
        <v>23</v>
      </c>
      <c r="N8" s="41">
        <v>79.601694899999998</v>
      </c>
      <c r="O8" s="44">
        <v>130</v>
      </c>
      <c r="P8" s="11">
        <v>1.0301116363169169</v>
      </c>
      <c r="Q8" s="5">
        <v>1.0504760789050027</v>
      </c>
      <c r="R8" s="5">
        <v>0.91941228477808035</v>
      </c>
      <c r="S8" s="6">
        <v>3</v>
      </c>
      <c r="T8" s="6">
        <v>1</v>
      </c>
      <c r="U8" s="5">
        <v>1.2104128331006365</v>
      </c>
      <c r="V8" s="5">
        <v>1.2352962792382625</v>
      </c>
      <c r="W8" s="4">
        <v>1.9035998335621418E-2</v>
      </c>
      <c r="X8" s="4">
        <v>1.8199025025163684E-2</v>
      </c>
      <c r="Y8" s="4">
        <v>3.8162644309652438E-2</v>
      </c>
      <c r="Z8" s="4">
        <v>-5.3725143481279769E-2</v>
      </c>
      <c r="AA8" s="4" t="s">
        <v>32</v>
      </c>
      <c r="AB8" s="4" t="b">
        <v>1</v>
      </c>
      <c r="AC8" s="6" t="b">
        <v>1</v>
      </c>
    </row>
    <row r="9" spans="1:30" s="6" customFormat="1" x14ac:dyDescent="0.25">
      <c r="A9" s="6">
        <v>151</v>
      </c>
      <c r="B9" s="6">
        <v>3</v>
      </c>
      <c r="C9" s="6">
        <v>4</v>
      </c>
      <c r="D9" s="6">
        <v>1</v>
      </c>
      <c r="E9" s="6">
        <v>1</v>
      </c>
      <c r="F9" s="6">
        <v>0.4</v>
      </c>
      <c r="G9" s="6">
        <v>200</v>
      </c>
      <c r="H9" s="6" t="b">
        <v>1</v>
      </c>
      <c r="I9" s="6">
        <v>0.5</v>
      </c>
      <c r="J9" s="6">
        <v>0</v>
      </c>
      <c r="K9" s="6">
        <v>0</v>
      </c>
      <c r="L9" s="6">
        <v>2</v>
      </c>
      <c r="M9" s="16" t="s">
        <v>24</v>
      </c>
      <c r="N9" s="41">
        <v>24.985341200000001</v>
      </c>
      <c r="O9" s="44">
        <v>38</v>
      </c>
      <c r="P9" s="11">
        <v>0.98537697960641812</v>
      </c>
      <c r="Q9" s="5">
        <v>1.044779004713527</v>
      </c>
      <c r="R9" s="5">
        <v>0.96984401568005496</v>
      </c>
      <c r="S9" s="6">
        <v>2</v>
      </c>
      <c r="T9" s="6">
        <v>2</v>
      </c>
      <c r="U9" s="5">
        <v>1.1970419670995827</v>
      </c>
      <c r="V9" s="5">
        <v>1.2557685930692852</v>
      </c>
      <c r="W9" s="4">
        <v>2.7786815796825293E-3</v>
      </c>
      <c r="X9" s="4">
        <v>1.3280581252882451E-2</v>
      </c>
      <c r="Y9" s="4">
        <v>2.222230956482818E-2</v>
      </c>
      <c r="Z9" s="4">
        <v>-2.9852669809017979E-2</v>
      </c>
      <c r="AA9" s="4" t="s">
        <v>32</v>
      </c>
      <c r="AB9" s="4" t="b">
        <v>1</v>
      </c>
      <c r="AC9" s="6" t="b">
        <v>1</v>
      </c>
    </row>
    <row r="10" spans="1:30" s="6" customFormat="1" x14ac:dyDescent="0.25">
      <c r="A10" s="6">
        <v>152</v>
      </c>
      <c r="B10" s="6">
        <v>3</v>
      </c>
      <c r="C10" s="6">
        <v>4</v>
      </c>
      <c r="D10" s="6">
        <v>1</v>
      </c>
      <c r="E10" s="6">
        <v>1</v>
      </c>
      <c r="F10" s="6">
        <v>0.4</v>
      </c>
      <c r="G10" s="6">
        <v>200</v>
      </c>
      <c r="H10" s="6" t="b">
        <v>1</v>
      </c>
      <c r="I10" s="6">
        <v>0.5</v>
      </c>
      <c r="J10" s="6">
        <v>0</v>
      </c>
      <c r="K10" s="6">
        <v>0</v>
      </c>
      <c r="L10" s="6">
        <v>2</v>
      </c>
      <c r="M10" s="16" t="s">
        <v>25</v>
      </c>
      <c r="N10" s="41">
        <v>2.0655795000000001</v>
      </c>
      <c r="O10" s="44">
        <v>3</v>
      </c>
      <c r="P10" s="10">
        <v>1</v>
      </c>
      <c r="Q10" s="6">
        <v>1</v>
      </c>
      <c r="R10" s="6">
        <v>1</v>
      </c>
      <c r="S10" s="6">
        <v>3</v>
      </c>
      <c r="T10" s="6">
        <v>1</v>
      </c>
      <c r="U10" s="5">
        <v>1.2145400489160874</v>
      </c>
      <c r="V10" s="5">
        <v>1.2483434189391409</v>
      </c>
      <c r="W10" s="4">
        <v>8.6751038794831148E-3</v>
      </c>
      <c r="X10" s="4">
        <v>8.6751038794815605E-3</v>
      </c>
      <c r="Y10" s="4">
        <v>8.6751038794815605E-3</v>
      </c>
      <c r="Z10" s="4">
        <v>0</v>
      </c>
      <c r="AA10" s="4" t="s">
        <v>32</v>
      </c>
      <c r="AB10" s="4" t="b">
        <v>1</v>
      </c>
      <c r="AC10" s="6" t="b">
        <v>1</v>
      </c>
    </row>
    <row r="11" spans="1:30" s="6" customFormat="1" x14ac:dyDescent="0.25">
      <c r="A11" s="6">
        <v>293</v>
      </c>
      <c r="B11" s="6">
        <v>3</v>
      </c>
      <c r="C11" s="6">
        <v>4</v>
      </c>
      <c r="D11" s="6">
        <v>1</v>
      </c>
      <c r="E11" s="6">
        <v>2</v>
      </c>
      <c r="F11" s="6">
        <v>0.4</v>
      </c>
      <c r="G11" s="6">
        <v>200</v>
      </c>
      <c r="H11" s="6" t="b">
        <v>1</v>
      </c>
      <c r="I11" s="6">
        <v>0.5</v>
      </c>
      <c r="J11" s="6">
        <v>0</v>
      </c>
      <c r="K11" s="6">
        <v>0</v>
      </c>
      <c r="L11" s="6">
        <v>1</v>
      </c>
      <c r="M11" s="16" t="s">
        <v>23</v>
      </c>
      <c r="N11" s="6">
        <v>564.67764460000001</v>
      </c>
      <c r="O11" s="44">
        <v>90</v>
      </c>
      <c r="P11" s="6">
        <v>1.0009493290019351</v>
      </c>
      <c r="Q11" s="6">
        <v>0.999480380949609</v>
      </c>
      <c r="R11" s="6">
        <v>0.99957029004845599</v>
      </c>
      <c r="S11" s="6">
        <v>2</v>
      </c>
      <c r="T11" s="6">
        <v>2</v>
      </c>
      <c r="U11" s="42">
        <v>1.2260570820123706</v>
      </c>
      <c r="V11" s="42">
        <v>1.3070691957093115</v>
      </c>
      <c r="W11" s="3">
        <v>7.2453880761713663E-7</v>
      </c>
      <c r="X11" s="3">
        <v>4.3215346038151248E-3</v>
      </c>
      <c r="Y11" s="3">
        <v>4.3215346038151248E-3</v>
      </c>
      <c r="Z11" s="4">
        <v>6.3288600129004135E-4</v>
      </c>
      <c r="AA11" s="6" t="s">
        <v>32</v>
      </c>
      <c r="AB11" s="6" t="b">
        <v>1</v>
      </c>
      <c r="AC11" s="6" t="b">
        <v>1</v>
      </c>
    </row>
    <row r="12" spans="1:30" s="6" customFormat="1" x14ac:dyDescent="0.25">
      <c r="A12" s="6">
        <v>294</v>
      </c>
      <c r="B12" s="6">
        <v>3</v>
      </c>
      <c r="C12" s="6">
        <v>4</v>
      </c>
      <c r="D12" s="6">
        <v>1</v>
      </c>
      <c r="E12" s="6">
        <v>2</v>
      </c>
      <c r="F12" s="6">
        <v>0.4</v>
      </c>
      <c r="G12" s="6">
        <v>200</v>
      </c>
      <c r="H12" s="6" t="b">
        <v>1</v>
      </c>
      <c r="I12" s="6">
        <v>0.5</v>
      </c>
      <c r="J12" s="6">
        <v>0</v>
      </c>
      <c r="K12" s="6">
        <v>0</v>
      </c>
      <c r="L12" s="6">
        <v>2</v>
      </c>
      <c r="M12" s="16" t="s">
        <v>23</v>
      </c>
      <c r="N12" s="6">
        <v>835.53441889999999</v>
      </c>
      <c r="O12" s="44">
        <v>136</v>
      </c>
      <c r="P12" s="6">
        <v>1.0366983207130624</v>
      </c>
      <c r="Q12" s="6">
        <v>1.0290615157548699</v>
      </c>
      <c r="R12" s="6">
        <v>0.93424016353206774</v>
      </c>
      <c r="S12" s="6">
        <v>3</v>
      </c>
      <c r="T12" s="6">
        <v>1</v>
      </c>
      <c r="U12" s="42">
        <v>1.2373139220014528</v>
      </c>
      <c r="V12" s="42">
        <v>1.2745479085190918</v>
      </c>
      <c r="W12" s="3">
        <v>2.4867254536016015E-2</v>
      </c>
      <c r="X12" s="3">
        <v>1.5404900381156716E-2</v>
      </c>
      <c r="Y12" s="3">
        <v>4.2624068454609643E-2</v>
      </c>
      <c r="Z12" s="4">
        <v>-4.3839890978621544E-2</v>
      </c>
      <c r="AA12" s="6" t="s">
        <v>32</v>
      </c>
      <c r="AB12" s="6" t="b">
        <v>1</v>
      </c>
      <c r="AC12" s="6" t="b">
        <v>1</v>
      </c>
    </row>
    <row r="13" spans="1:30" s="6" customFormat="1" x14ac:dyDescent="0.25">
      <c r="A13" s="6">
        <v>295</v>
      </c>
      <c r="B13" s="6">
        <v>3</v>
      </c>
      <c r="C13" s="6">
        <v>4</v>
      </c>
      <c r="D13" s="6">
        <v>1</v>
      </c>
      <c r="E13" s="6">
        <v>2</v>
      </c>
      <c r="F13" s="6">
        <v>0.4</v>
      </c>
      <c r="G13" s="6">
        <v>200</v>
      </c>
      <c r="H13" s="6" t="b">
        <v>1</v>
      </c>
      <c r="I13" s="6">
        <v>0.5</v>
      </c>
      <c r="J13" s="6">
        <v>0</v>
      </c>
      <c r="K13" s="6">
        <v>0</v>
      </c>
      <c r="L13" s="6">
        <v>2</v>
      </c>
      <c r="M13" s="16" t="s">
        <v>24</v>
      </c>
      <c r="N13" s="6">
        <v>291.30230829999999</v>
      </c>
      <c r="O13" s="44">
        <v>44</v>
      </c>
      <c r="P13" s="6">
        <v>0.99548820838619911</v>
      </c>
      <c r="Q13" s="6">
        <v>1.0226387898207911</v>
      </c>
      <c r="R13" s="6">
        <v>0.98187300179300985</v>
      </c>
      <c r="S13" s="6">
        <v>2</v>
      </c>
      <c r="T13" s="6">
        <v>2</v>
      </c>
      <c r="U13" s="42">
        <v>1.2264923997693515</v>
      </c>
      <c r="V13" s="42">
        <v>1.3057963734776417</v>
      </c>
      <c r="W13" s="3">
        <v>9.596389627647417E-4</v>
      </c>
      <c r="X13" s="3">
        <v>1.0104012701935838E-2</v>
      </c>
      <c r="Y13" s="3">
        <v>1.9151801897116849E-2</v>
      </c>
      <c r="Z13" s="4">
        <v>-1.5092526547194063E-2</v>
      </c>
      <c r="AA13" s="6" t="s">
        <v>32</v>
      </c>
      <c r="AB13" s="6" t="b">
        <v>1</v>
      </c>
      <c r="AC13" s="6" t="b">
        <v>1</v>
      </c>
    </row>
    <row r="14" spans="1:30" s="6" customFormat="1" x14ac:dyDescent="0.25">
      <c r="A14" s="6">
        <v>296</v>
      </c>
      <c r="B14" s="6">
        <v>3</v>
      </c>
      <c r="C14" s="6">
        <v>4</v>
      </c>
      <c r="D14" s="6">
        <v>1</v>
      </c>
      <c r="E14" s="6">
        <v>2</v>
      </c>
      <c r="F14" s="6">
        <v>0.4</v>
      </c>
      <c r="G14" s="6">
        <v>200</v>
      </c>
      <c r="H14" s="6" t="b">
        <v>1</v>
      </c>
      <c r="I14" s="6">
        <v>0.5</v>
      </c>
      <c r="J14" s="6">
        <v>0</v>
      </c>
      <c r="K14" s="6">
        <v>0</v>
      </c>
      <c r="L14" s="6">
        <v>2</v>
      </c>
      <c r="M14" s="16" t="s">
        <v>25</v>
      </c>
      <c r="N14" s="6">
        <v>18.399658800000001</v>
      </c>
      <c r="O14" s="44">
        <v>3</v>
      </c>
      <c r="P14" s="6">
        <v>1</v>
      </c>
      <c r="Q14" s="6">
        <v>1</v>
      </c>
      <c r="R14" s="6">
        <v>1</v>
      </c>
      <c r="S14" s="6">
        <v>3</v>
      </c>
      <c r="T14" s="6">
        <v>1</v>
      </c>
      <c r="U14" s="42">
        <v>1.2414174482575722</v>
      </c>
      <c r="V14" s="42">
        <v>1.2857070205564836</v>
      </c>
      <c r="W14" s="3">
        <v>1.6329626813096243E-2</v>
      </c>
      <c r="X14" s="3">
        <v>1.6329626813096798E-2</v>
      </c>
      <c r="Y14" s="3">
        <v>1.6329626813096798E-2</v>
      </c>
      <c r="Z14" s="4">
        <v>0</v>
      </c>
      <c r="AA14" s="6" t="s">
        <v>32</v>
      </c>
      <c r="AB14" s="6" t="b">
        <v>1</v>
      </c>
      <c r="AC14" s="6" t="b">
        <v>1</v>
      </c>
    </row>
    <row r="15" spans="1:30" s="6" customFormat="1" x14ac:dyDescent="0.25">
      <c r="A15" s="6">
        <v>437</v>
      </c>
      <c r="B15" s="6">
        <v>3</v>
      </c>
      <c r="C15" s="6">
        <v>4</v>
      </c>
      <c r="D15" s="6">
        <v>1</v>
      </c>
      <c r="E15" s="6">
        <v>3</v>
      </c>
      <c r="F15" s="6">
        <v>0.4</v>
      </c>
      <c r="G15" s="6">
        <v>200</v>
      </c>
      <c r="H15" s="6" t="b">
        <v>1</v>
      </c>
      <c r="I15" s="6">
        <v>0.5</v>
      </c>
      <c r="J15" s="6">
        <v>0</v>
      </c>
      <c r="K15" s="6">
        <v>0</v>
      </c>
      <c r="L15" s="6">
        <v>1</v>
      </c>
      <c r="M15" s="16" t="s">
        <v>23</v>
      </c>
      <c r="N15" s="6">
        <v>3267.9991061000001</v>
      </c>
      <c r="O15" s="44">
        <v>90</v>
      </c>
      <c r="P15" s="6">
        <v>1.0017474349839548</v>
      </c>
      <c r="Q15" s="6">
        <v>0.99807531749879386</v>
      </c>
      <c r="R15" s="6">
        <v>1.0001772475172512</v>
      </c>
      <c r="S15" s="6">
        <v>2</v>
      </c>
      <c r="T15" s="6">
        <v>2</v>
      </c>
      <c r="U15" s="42">
        <v>1.2271171459088586</v>
      </c>
      <c r="V15" s="42">
        <v>1.3098732972220306</v>
      </c>
      <c r="W15" s="3">
        <v>3.2313997642141601E-6</v>
      </c>
      <c r="X15" s="3">
        <v>4.7446340313316293E-3</v>
      </c>
      <c r="Y15" s="3">
        <v>4.7446340313316293E-3</v>
      </c>
      <c r="Z15" s="4">
        <v>1.2831216674707251E-3</v>
      </c>
      <c r="AA15" s="6" t="s">
        <v>32</v>
      </c>
      <c r="AB15" s="6" t="b">
        <v>1</v>
      </c>
      <c r="AC15" s="6" t="b">
        <v>1</v>
      </c>
    </row>
    <row r="16" spans="1:30" s="6" customFormat="1" x14ac:dyDescent="0.25">
      <c r="A16" s="6">
        <v>438</v>
      </c>
      <c r="B16" s="6">
        <v>3</v>
      </c>
      <c r="C16" s="6">
        <v>4</v>
      </c>
      <c r="D16" s="6">
        <v>1</v>
      </c>
      <c r="E16" s="6">
        <v>3</v>
      </c>
      <c r="F16" s="6">
        <v>0.4</v>
      </c>
      <c r="G16" s="6">
        <v>200</v>
      </c>
      <c r="H16" s="6" t="b">
        <v>1</v>
      </c>
      <c r="I16" s="6">
        <v>0.5</v>
      </c>
      <c r="J16" s="6">
        <v>0</v>
      </c>
      <c r="K16" s="6">
        <v>0</v>
      </c>
      <c r="L16" s="6">
        <v>2</v>
      </c>
      <c r="M16" s="16" t="s">
        <v>23</v>
      </c>
      <c r="N16" s="6">
        <v>5135.1989488999998</v>
      </c>
      <c r="O16" s="44">
        <v>138</v>
      </c>
      <c r="P16" s="6">
        <v>1.0359377349821481</v>
      </c>
      <c r="Q16" s="6">
        <v>1.0270596201287689</v>
      </c>
      <c r="R16" s="6">
        <v>0.93700264488908314</v>
      </c>
      <c r="S16" s="6">
        <v>3</v>
      </c>
      <c r="T16" s="6">
        <v>1</v>
      </c>
      <c r="U16" s="42">
        <v>1.2382332456810434</v>
      </c>
      <c r="V16" s="42">
        <v>1.2785374344758285</v>
      </c>
      <c r="W16" s="3">
        <v>2.3800714187863448E-2</v>
      </c>
      <c r="X16" s="3">
        <v>1.6505964239593607E-2</v>
      </c>
      <c r="Y16" s="3">
        <v>4.3040498059749521E-2</v>
      </c>
      <c r="Z16" s="4">
        <v>-4.1998236740611317E-2</v>
      </c>
      <c r="AA16" s="6" t="s">
        <v>32</v>
      </c>
      <c r="AB16" s="6" t="b">
        <v>1</v>
      </c>
      <c r="AC16" s="6" t="b">
        <v>1</v>
      </c>
    </row>
    <row r="17" spans="1:30" s="6" customFormat="1" x14ac:dyDescent="0.25">
      <c r="A17" s="6">
        <v>439</v>
      </c>
      <c r="B17" s="6">
        <v>3</v>
      </c>
      <c r="C17" s="6">
        <v>4</v>
      </c>
      <c r="D17" s="6">
        <v>1</v>
      </c>
      <c r="E17" s="6">
        <v>3</v>
      </c>
      <c r="F17" s="6">
        <v>0.4</v>
      </c>
      <c r="G17" s="6">
        <v>200</v>
      </c>
      <c r="H17" s="6" t="b">
        <v>1</v>
      </c>
      <c r="I17" s="6">
        <v>0.5</v>
      </c>
      <c r="J17" s="6">
        <v>0</v>
      </c>
      <c r="K17" s="6">
        <v>0</v>
      </c>
      <c r="L17" s="6">
        <v>2</v>
      </c>
      <c r="M17" s="16" t="s">
        <v>24</v>
      </c>
      <c r="N17" s="6">
        <v>1831.4609235999999</v>
      </c>
      <c r="O17" s="44">
        <v>44</v>
      </c>
      <c r="P17" s="6">
        <v>0.99588074106307234</v>
      </c>
      <c r="Q17" s="6">
        <v>1.0204975230835287</v>
      </c>
      <c r="R17" s="6">
        <v>0.98362173585339918</v>
      </c>
      <c r="S17" s="6">
        <v>2</v>
      </c>
      <c r="T17" s="6">
        <v>2</v>
      </c>
      <c r="U17" s="42">
        <v>1.2275690055285706</v>
      </c>
      <c r="V17" s="42">
        <v>1.3085599656908153</v>
      </c>
      <c r="W17" s="3">
        <v>8.7766732192762209E-4</v>
      </c>
      <c r="X17" s="3">
        <v>1.0703002526242678E-2</v>
      </c>
      <c r="Y17" s="3">
        <v>2.0569238522277877E-2</v>
      </c>
      <c r="Z17" s="4">
        <v>-1.3665015389019061E-2</v>
      </c>
      <c r="AA17" s="6" t="s">
        <v>32</v>
      </c>
      <c r="AB17" s="6" t="b">
        <v>1</v>
      </c>
      <c r="AC17" s="6" t="b">
        <v>1</v>
      </c>
    </row>
    <row r="18" spans="1:30" s="6" customFormat="1" x14ac:dyDescent="0.25">
      <c r="A18" s="6">
        <v>440</v>
      </c>
      <c r="B18" s="6">
        <v>3</v>
      </c>
      <c r="C18" s="6">
        <v>4</v>
      </c>
      <c r="D18" s="6">
        <v>1</v>
      </c>
      <c r="E18" s="6">
        <v>3</v>
      </c>
      <c r="F18" s="6">
        <v>0.4</v>
      </c>
      <c r="G18" s="6">
        <v>200</v>
      </c>
      <c r="H18" s="6" t="b">
        <v>1</v>
      </c>
      <c r="I18" s="6">
        <v>0.5</v>
      </c>
      <c r="J18" s="6">
        <v>0</v>
      </c>
      <c r="K18" s="6">
        <v>0</v>
      </c>
      <c r="L18" s="6">
        <v>2</v>
      </c>
      <c r="M18" s="16" t="s">
        <v>25</v>
      </c>
      <c r="N18" s="6">
        <v>114.65902680000001</v>
      </c>
      <c r="O18" s="44">
        <v>3</v>
      </c>
      <c r="P18" s="6">
        <v>1</v>
      </c>
      <c r="Q18" s="6">
        <v>1</v>
      </c>
      <c r="R18" s="6">
        <v>1</v>
      </c>
      <c r="S18" s="6">
        <v>3</v>
      </c>
      <c r="T18" s="6">
        <v>1</v>
      </c>
      <c r="U18" s="42">
        <v>1.2424110485380546</v>
      </c>
      <c r="V18" s="42">
        <v>1.2895399804618173</v>
      </c>
      <c r="W18" s="3">
        <v>1.5399960917748312E-2</v>
      </c>
      <c r="X18" s="3">
        <v>1.5399960917745648E-2</v>
      </c>
      <c r="Y18" s="3">
        <v>1.5399960917745648E-2</v>
      </c>
      <c r="Z18" s="4">
        <v>0</v>
      </c>
      <c r="AA18" s="6" t="s">
        <v>32</v>
      </c>
      <c r="AB18" s="6" t="b">
        <v>1</v>
      </c>
      <c r="AC18" s="6" t="b">
        <v>1</v>
      </c>
    </row>
    <row r="19" spans="1:30" s="6" customFormat="1" x14ac:dyDescent="0.25">
      <c r="O19" s="10"/>
      <c r="P19" s="10"/>
    </row>
    <row r="20" spans="1:30" s="6" customFormat="1" x14ac:dyDescent="0.25">
      <c r="A20" s="38" t="s">
        <v>57</v>
      </c>
      <c r="B20" s="38"/>
      <c r="O20" s="10"/>
      <c r="P20" s="10"/>
    </row>
    <row r="21" spans="1:30" s="6" customFormat="1" x14ac:dyDescent="0.25">
      <c r="A21" s="38" t="s">
        <v>30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43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35</v>
      </c>
      <c r="X21" s="2" t="s">
        <v>36</v>
      </c>
      <c r="Y21" s="2" t="s">
        <v>37</v>
      </c>
      <c r="Z21" s="2" t="s">
        <v>38</v>
      </c>
      <c r="AA21" s="40" t="s">
        <v>31</v>
      </c>
      <c r="AB21" s="40" t="s">
        <v>34</v>
      </c>
      <c r="AC21" s="40" t="s">
        <v>34</v>
      </c>
      <c r="AD21" s="38" t="s">
        <v>41</v>
      </c>
    </row>
    <row r="22" spans="1:30" s="6" customFormat="1" x14ac:dyDescent="0.25">
      <c r="A22" s="6">
        <v>1</v>
      </c>
      <c r="B22" s="6">
        <v>3</v>
      </c>
      <c r="C22" s="6">
        <v>4</v>
      </c>
      <c r="D22" s="6">
        <v>1</v>
      </c>
      <c r="F22" s="6">
        <v>0</v>
      </c>
      <c r="L22" s="6">
        <v>1</v>
      </c>
      <c r="M22" s="16" t="s">
        <v>23</v>
      </c>
      <c r="N22" s="41">
        <v>3.9661881000000001</v>
      </c>
      <c r="O22" s="44">
        <v>96</v>
      </c>
      <c r="P22" s="11">
        <v>1.0441409759176394</v>
      </c>
      <c r="Q22" s="5">
        <v>0.91171801251205098</v>
      </c>
      <c r="R22" s="5">
        <v>1.0441410115703096</v>
      </c>
      <c r="S22" s="6">
        <v>2</v>
      </c>
      <c r="T22" s="6">
        <v>2</v>
      </c>
      <c r="U22" s="5">
        <v>1.3569933498121467</v>
      </c>
      <c r="V22" s="5">
        <v>1.6811491233875437</v>
      </c>
      <c r="W22" s="4">
        <v>3.9442572550296706E-3</v>
      </c>
      <c r="X22" s="4">
        <v>3.3333491522569147E-10</v>
      </c>
      <c r="Y22" s="4">
        <v>3.3333491522569147E-10</v>
      </c>
      <c r="Z22" s="4">
        <v>5.8854658325299347E-2</v>
      </c>
      <c r="AA22" s="4" t="s">
        <v>32</v>
      </c>
      <c r="AB22" s="4" t="b">
        <v>1</v>
      </c>
      <c r="AC22" s="6" t="b">
        <v>1</v>
      </c>
      <c r="AD22" s="6" t="s">
        <v>39</v>
      </c>
    </row>
    <row r="23" spans="1:30" s="6" customFormat="1" x14ac:dyDescent="0.25">
      <c r="A23" s="6">
        <v>149</v>
      </c>
      <c r="B23" s="6">
        <v>3</v>
      </c>
      <c r="C23" s="6">
        <v>4</v>
      </c>
      <c r="D23" s="6">
        <v>1</v>
      </c>
      <c r="E23" s="6">
        <v>1</v>
      </c>
      <c r="F23" s="6">
        <v>0.4</v>
      </c>
      <c r="G23" s="6">
        <v>200</v>
      </c>
      <c r="H23" s="6" t="b">
        <v>1</v>
      </c>
      <c r="I23" s="6">
        <v>0.5</v>
      </c>
      <c r="J23" s="6">
        <v>0</v>
      </c>
      <c r="K23" s="6">
        <v>0</v>
      </c>
      <c r="L23" s="6">
        <v>1</v>
      </c>
      <c r="M23" s="16" t="s">
        <v>23</v>
      </c>
      <c r="N23" s="41">
        <v>69.510016800000002</v>
      </c>
      <c r="O23" s="44">
        <v>114</v>
      </c>
      <c r="P23" s="11">
        <v>0.98560350139616748</v>
      </c>
      <c r="Q23" s="5">
        <v>1.0307703039158735</v>
      </c>
      <c r="R23" s="5">
        <v>0.98362619468795898</v>
      </c>
      <c r="S23" s="6">
        <v>2</v>
      </c>
      <c r="T23" s="6">
        <v>2</v>
      </c>
      <c r="U23" s="5">
        <v>1.1968800163964419</v>
      </c>
      <c r="V23" s="5">
        <v>1.2562421764889027</v>
      </c>
      <c r="W23" s="4">
        <v>4.1424547385515698E-4</v>
      </c>
      <c r="X23" s="4">
        <v>6.0449782763253301E-3</v>
      </c>
      <c r="Y23" s="4">
        <v>6.0449782763253301E-3</v>
      </c>
      <c r="Z23" s="4">
        <v>-2.0513535943915695E-2</v>
      </c>
      <c r="AA23" s="4" t="s">
        <v>32</v>
      </c>
      <c r="AB23" s="4" t="b">
        <v>1</v>
      </c>
      <c r="AC23" s="6" t="b">
        <v>1</v>
      </c>
      <c r="AD23" s="6" t="s">
        <v>39</v>
      </c>
    </row>
    <row r="24" spans="1:30" s="6" customFormat="1" x14ac:dyDescent="0.25">
      <c r="A24" s="6">
        <v>293</v>
      </c>
      <c r="B24" s="6">
        <v>3</v>
      </c>
      <c r="C24" s="6">
        <v>4</v>
      </c>
      <c r="D24" s="6">
        <v>1</v>
      </c>
      <c r="E24" s="6">
        <v>2</v>
      </c>
      <c r="F24" s="6">
        <v>0.4</v>
      </c>
      <c r="G24" s="6">
        <v>200</v>
      </c>
      <c r="H24" s="6" t="b">
        <v>1</v>
      </c>
      <c r="I24" s="6">
        <v>0.5</v>
      </c>
      <c r="J24" s="6">
        <v>0</v>
      </c>
      <c r="K24" s="6">
        <v>0</v>
      </c>
      <c r="L24" s="6">
        <v>1</v>
      </c>
      <c r="M24" s="16" t="s">
        <v>23</v>
      </c>
      <c r="N24" s="6">
        <v>564.67764460000001</v>
      </c>
      <c r="O24" s="44">
        <v>90</v>
      </c>
      <c r="P24" s="10">
        <v>1.0009493290019351</v>
      </c>
      <c r="Q24" s="6">
        <v>0.999480380949609</v>
      </c>
      <c r="R24" s="6">
        <v>0.99957029004845599</v>
      </c>
      <c r="S24" s="6">
        <v>2</v>
      </c>
      <c r="T24" s="6">
        <v>2</v>
      </c>
      <c r="U24" s="42">
        <v>1.2260570820123706</v>
      </c>
      <c r="V24" s="42">
        <v>1.3070691957093115</v>
      </c>
      <c r="W24" s="3">
        <v>7.2453880761713705E-7</v>
      </c>
      <c r="X24" s="3">
        <v>4.3215346038151248E-3</v>
      </c>
      <c r="Y24" s="3">
        <v>4.3215346038151248E-3</v>
      </c>
      <c r="Z24" s="4">
        <v>6.3288600129004135E-4</v>
      </c>
      <c r="AA24" s="6" t="s">
        <v>32</v>
      </c>
      <c r="AB24" s="6" t="b">
        <v>1</v>
      </c>
      <c r="AC24" s="6" t="b">
        <v>1</v>
      </c>
      <c r="AD24" s="6" t="s">
        <v>39</v>
      </c>
    </row>
    <row r="25" spans="1:30" s="6" customFormat="1" x14ac:dyDescent="0.25">
      <c r="A25" s="6">
        <v>437</v>
      </c>
      <c r="B25" s="6">
        <v>3</v>
      </c>
      <c r="C25" s="6">
        <v>4</v>
      </c>
      <c r="D25" s="6">
        <v>1</v>
      </c>
      <c r="E25" s="6">
        <v>3</v>
      </c>
      <c r="F25" s="6">
        <v>0.4</v>
      </c>
      <c r="G25" s="6">
        <v>200</v>
      </c>
      <c r="H25" s="6" t="b">
        <v>1</v>
      </c>
      <c r="I25" s="6">
        <v>0.5</v>
      </c>
      <c r="J25" s="6">
        <v>0</v>
      </c>
      <c r="K25" s="6">
        <v>0</v>
      </c>
      <c r="L25" s="6">
        <v>1</v>
      </c>
      <c r="M25" s="16" t="s">
        <v>23</v>
      </c>
      <c r="N25" s="6">
        <v>3267.9991061000001</v>
      </c>
      <c r="O25" s="44">
        <v>90</v>
      </c>
      <c r="P25" s="10">
        <v>1.0017474349839548</v>
      </c>
      <c r="Q25" s="6">
        <v>0.99807531749879386</v>
      </c>
      <c r="R25" s="6">
        <v>1.0001772475172512</v>
      </c>
      <c r="S25" s="6">
        <v>2</v>
      </c>
      <c r="T25" s="6">
        <v>2</v>
      </c>
      <c r="U25" s="42">
        <v>1.2271171459088586</v>
      </c>
      <c r="V25" s="42">
        <v>1.3098732972220306</v>
      </c>
      <c r="W25" s="3">
        <v>3.2313997642141601E-6</v>
      </c>
      <c r="X25" s="3">
        <v>4.7446340313316293E-3</v>
      </c>
      <c r="Y25" s="3">
        <v>4.7446340313316293E-3</v>
      </c>
      <c r="Z25" s="4">
        <v>1.2831216674707251E-3</v>
      </c>
      <c r="AA25" s="6" t="s">
        <v>32</v>
      </c>
      <c r="AB25" s="6" t="b">
        <v>1</v>
      </c>
      <c r="AC25" s="6" t="b">
        <v>1</v>
      </c>
      <c r="AD25" s="6" t="s">
        <v>39</v>
      </c>
    </row>
    <row r="26" spans="1:30" s="6" customFormat="1" x14ac:dyDescent="0.25">
      <c r="A26" s="6">
        <v>2</v>
      </c>
      <c r="B26" s="6">
        <v>3</v>
      </c>
      <c r="C26" s="6">
        <v>4</v>
      </c>
      <c r="D26" s="6">
        <v>1</v>
      </c>
      <c r="F26" s="6">
        <v>0</v>
      </c>
      <c r="L26" s="6">
        <v>2</v>
      </c>
      <c r="M26" s="16" t="s">
        <v>23</v>
      </c>
      <c r="N26" s="41">
        <v>2.3025188999999999</v>
      </c>
      <c r="O26" s="44">
        <v>123</v>
      </c>
      <c r="P26" s="11">
        <v>1.0876579427391655</v>
      </c>
      <c r="Q26" s="5">
        <v>0.93327867426112576</v>
      </c>
      <c r="R26" s="5">
        <v>0.97906338299970885</v>
      </c>
      <c r="S26" s="6">
        <v>3</v>
      </c>
      <c r="T26" s="6">
        <v>1</v>
      </c>
      <c r="U26" s="5">
        <v>1.3775509838794839</v>
      </c>
      <c r="V26" s="5">
        <v>1.6655838065327486</v>
      </c>
      <c r="W26" s="4">
        <v>1.2158979236930545E-2</v>
      </c>
      <c r="X26" s="4">
        <v>7.7715611723760958E-16</v>
      </c>
      <c r="Y26" s="4">
        <v>9.2587372067545193E-3</v>
      </c>
      <c r="Z26" s="4">
        <v>5.8438628492776958E-2</v>
      </c>
      <c r="AA26" s="4" t="s">
        <v>32</v>
      </c>
      <c r="AB26" s="4" t="b">
        <v>1</v>
      </c>
      <c r="AC26" s="6" t="b">
        <v>1</v>
      </c>
    </row>
    <row r="27" spans="1:30" s="6" customFormat="1" x14ac:dyDescent="0.25">
      <c r="A27" s="6">
        <v>150</v>
      </c>
      <c r="B27" s="6">
        <v>3</v>
      </c>
      <c r="C27" s="6">
        <v>4</v>
      </c>
      <c r="D27" s="6">
        <v>1</v>
      </c>
      <c r="E27" s="6">
        <v>1</v>
      </c>
      <c r="F27" s="6">
        <v>0.4</v>
      </c>
      <c r="G27" s="6">
        <v>200</v>
      </c>
      <c r="H27" s="6" t="b">
        <v>1</v>
      </c>
      <c r="I27" s="6">
        <v>0.5</v>
      </c>
      <c r="J27" s="6">
        <v>0</v>
      </c>
      <c r="K27" s="6">
        <v>0</v>
      </c>
      <c r="L27" s="6">
        <v>2</v>
      </c>
      <c r="M27" s="16" t="s">
        <v>23</v>
      </c>
      <c r="N27" s="41">
        <v>79.601694899999998</v>
      </c>
      <c r="O27" s="44">
        <v>130</v>
      </c>
      <c r="P27" s="11">
        <v>1.0301116363169169</v>
      </c>
      <c r="Q27" s="5">
        <v>1.0504760789050027</v>
      </c>
      <c r="R27" s="5">
        <v>0.91941228477808035</v>
      </c>
      <c r="S27" s="6">
        <v>3</v>
      </c>
      <c r="T27" s="6">
        <v>1</v>
      </c>
      <c r="U27" s="5">
        <v>1.2104128331006365</v>
      </c>
      <c r="V27" s="5">
        <v>1.2352962792382625</v>
      </c>
      <c r="W27" s="4">
        <v>1.9035998335621418E-2</v>
      </c>
      <c r="X27" s="4">
        <v>1.8199025025163684E-2</v>
      </c>
      <c r="Y27" s="4">
        <v>3.8162644309652438E-2</v>
      </c>
      <c r="Z27" s="4">
        <v>-5.3725143481279769E-2</v>
      </c>
      <c r="AA27" s="4" t="s">
        <v>32</v>
      </c>
      <c r="AB27" s="4" t="b">
        <v>1</v>
      </c>
      <c r="AC27" s="6" t="b">
        <v>1</v>
      </c>
    </row>
    <row r="28" spans="1:30" s="6" customFormat="1" x14ac:dyDescent="0.25">
      <c r="A28" s="6">
        <v>294</v>
      </c>
      <c r="B28" s="6">
        <v>3</v>
      </c>
      <c r="C28" s="6">
        <v>4</v>
      </c>
      <c r="D28" s="6">
        <v>1</v>
      </c>
      <c r="E28" s="6">
        <v>2</v>
      </c>
      <c r="F28" s="6">
        <v>0.4</v>
      </c>
      <c r="G28" s="6">
        <v>200</v>
      </c>
      <c r="H28" s="6" t="b">
        <v>1</v>
      </c>
      <c r="I28" s="6">
        <v>0.5</v>
      </c>
      <c r="J28" s="6">
        <v>0</v>
      </c>
      <c r="K28" s="6">
        <v>0</v>
      </c>
      <c r="L28" s="6">
        <v>2</v>
      </c>
      <c r="M28" s="16" t="s">
        <v>23</v>
      </c>
      <c r="N28" s="6">
        <v>835.53441889999999</v>
      </c>
      <c r="O28" s="44">
        <v>136</v>
      </c>
      <c r="P28" s="6">
        <v>1.0366983207130624</v>
      </c>
      <c r="Q28" s="6">
        <v>1.0290615157548699</v>
      </c>
      <c r="R28" s="6">
        <v>0.93424016353206774</v>
      </c>
      <c r="S28" s="6">
        <v>3</v>
      </c>
      <c r="T28" s="6">
        <v>1</v>
      </c>
      <c r="U28" s="42">
        <v>1.2373139220014528</v>
      </c>
      <c r="V28" s="42">
        <v>1.2745479085190918</v>
      </c>
      <c r="W28" s="3">
        <v>2.4867254536016015E-2</v>
      </c>
      <c r="X28" s="3">
        <v>1.5404900381156716E-2</v>
      </c>
      <c r="Y28" s="3">
        <v>4.2624068454609643E-2</v>
      </c>
      <c r="Z28" s="4">
        <v>-4.3839890978621544E-2</v>
      </c>
      <c r="AA28" s="6" t="s">
        <v>32</v>
      </c>
      <c r="AB28" s="6" t="b">
        <v>1</v>
      </c>
      <c r="AC28" s="6" t="b">
        <v>1</v>
      </c>
    </row>
    <row r="29" spans="1:30" s="6" customFormat="1" x14ac:dyDescent="0.25">
      <c r="A29" s="6">
        <v>438</v>
      </c>
      <c r="B29" s="6">
        <v>3</v>
      </c>
      <c r="C29" s="6">
        <v>4</v>
      </c>
      <c r="D29" s="6">
        <v>1</v>
      </c>
      <c r="E29" s="6">
        <v>3</v>
      </c>
      <c r="F29" s="6">
        <v>0.4</v>
      </c>
      <c r="G29" s="6">
        <v>200</v>
      </c>
      <c r="H29" s="6" t="b">
        <v>1</v>
      </c>
      <c r="I29" s="6">
        <v>0.5</v>
      </c>
      <c r="J29" s="6">
        <v>0</v>
      </c>
      <c r="K29" s="6">
        <v>0</v>
      </c>
      <c r="L29" s="6">
        <v>2</v>
      </c>
      <c r="M29" s="16" t="s">
        <v>23</v>
      </c>
      <c r="N29" s="6">
        <v>5135.1989488999998</v>
      </c>
      <c r="O29" s="44">
        <v>138</v>
      </c>
      <c r="P29" s="6">
        <v>1.0359377349821481</v>
      </c>
      <c r="Q29" s="6">
        <v>1.0270596201287689</v>
      </c>
      <c r="R29" s="6">
        <v>0.93700264488908314</v>
      </c>
      <c r="S29" s="6">
        <v>3</v>
      </c>
      <c r="T29" s="6">
        <v>1</v>
      </c>
      <c r="U29" s="42">
        <v>1.2382332456810434</v>
      </c>
      <c r="V29" s="42">
        <v>1.2785374344758285</v>
      </c>
      <c r="W29" s="3">
        <v>2.3800714187863448E-2</v>
      </c>
      <c r="X29" s="3">
        <v>1.6505964239593607E-2</v>
      </c>
      <c r="Y29" s="3">
        <v>4.3040498059749521E-2</v>
      </c>
      <c r="Z29" s="4">
        <v>-4.1998236740611317E-2</v>
      </c>
      <c r="AA29" s="6" t="s">
        <v>32</v>
      </c>
      <c r="AB29" s="6" t="b">
        <v>1</v>
      </c>
      <c r="AC29" s="6" t="b">
        <v>1</v>
      </c>
    </row>
    <row r="30" spans="1:30" s="6" customFormat="1" x14ac:dyDescent="0.25">
      <c r="A30" s="6">
        <v>3</v>
      </c>
      <c r="B30" s="6">
        <v>3</v>
      </c>
      <c r="C30" s="6">
        <v>4</v>
      </c>
      <c r="D30" s="6">
        <v>1</v>
      </c>
      <c r="F30" s="6">
        <v>0</v>
      </c>
      <c r="L30" s="6">
        <v>2</v>
      </c>
      <c r="M30" s="16" t="s">
        <v>24</v>
      </c>
      <c r="N30" s="41">
        <v>0.8016588</v>
      </c>
      <c r="O30" s="44">
        <v>39</v>
      </c>
      <c r="P30" s="11">
        <v>1.0272052338573461</v>
      </c>
      <c r="Q30" s="5">
        <v>0.94338850707556132</v>
      </c>
      <c r="R30" s="5">
        <v>1.0294062590670927</v>
      </c>
      <c r="S30" s="6">
        <v>2</v>
      </c>
      <c r="T30" s="6">
        <v>2</v>
      </c>
      <c r="U30" s="5">
        <v>1.3576819846709767</v>
      </c>
      <c r="V30" s="5">
        <v>1.6789794183261073</v>
      </c>
      <c r="W30" s="4">
        <v>4.2141764742019694E-3</v>
      </c>
      <c r="X30" s="4">
        <v>1.5543122344752192E-15</v>
      </c>
      <c r="Y30" s="4">
        <v>1.290608979290675E-3</v>
      </c>
      <c r="Z30" s="4">
        <v>3.7740995282959156E-2</v>
      </c>
      <c r="AA30" s="4" t="s">
        <v>32</v>
      </c>
      <c r="AB30" s="4" t="b">
        <v>1</v>
      </c>
      <c r="AC30" s="6" t="b">
        <v>1</v>
      </c>
    </row>
    <row r="31" spans="1:30" s="6" customFormat="1" x14ac:dyDescent="0.25">
      <c r="A31" s="6">
        <v>4</v>
      </c>
      <c r="B31" s="6">
        <v>3</v>
      </c>
      <c r="C31" s="6">
        <v>4</v>
      </c>
      <c r="D31" s="6">
        <v>1</v>
      </c>
      <c r="F31" s="6">
        <v>0</v>
      </c>
      <c r="L31" s="6">
        <v>2</v>
      </c>
      <c r="M31" s="16" t="s">
        <v>25</v>
      </c>
      <c r="N31" s="41">
        <v>4.51504E-2</v>
      </c>
      <c r="O31" s="44">
        <v>3</v>
      </c>
      <c r="P31" s="10">
        <v>1</v>
      </c>
      <c r="Q31" s="6">
        <v>1</v>
      </c>
      <c r="R31" s="6">
        <v>1</v>
      </c>
      <c r="S31" s="6">
        <v>2</v>
      </c>
      <c r="T31" s="6">
        <v>2</v>
      </c>
      <c r="U31" s="5">
        <v>1.3623668752438394</v>
      </c>
      <c r="V31" s="5">
        <v>1.6860848775505888</v>
      </c>
      <c r="W31" s="4">
        <v>0</v>
      </c>
      <c r="X31" s="4">
        <v>7.7715611723760958E-16</v>
      </c>
      <c r="Y31" s="4">
        <v>7.7715611723760958E-16</v>
      </c>
      <c r="Z31" s="4">
        <v>0</v>
      </c>
      <c r="AA31" s="4" t="s">
        <v>32</v>
      </c>
      <c r="AB31" s="4" t="b">
        <v>1</v>
      </c>
      <c r="AC31" s="6" t="b">
        <v>1</v>
      </c>
    </row>
    <row r="32" spans="1:30" s="6" customFormat="1" x14ac:dyDescent="0.25">
      <c r="A32" s="6">
        <v>151</v>
      </c>
      <c r="B32" s="6">
        <v>3</v>
      </c>
      <c r="C32" s="6">
        <v>4</v>
      </c>
      <c r="D32" s="6">
        <v>1</v>
      </c>
      <c r="E32" s="6">
        <v>1</v>
      </c>
      <c r="F32" s="6">
        <v>0.4</v>
      </c>
      <c r="G32" s="6">
        <v>200</v>
      </c>
      <c r="H32" s="6" t="b">
        <v>1</v>
      </c>
      <c r="I32" s="6">
        <v>0.5</v>
      </c>
      <c r="J32" s="6">
        <v>0</v>
      </c>
      <c r="K32" s="6">
        <v>0</v>
      </c>
      <c r="L32" s="6">
        <v>2</v>
      </c>
      <c r="M32" s="16" t="s">
        <v>24</v>
      </c>
      <c r="N32" s="41">
        <v>24.985341200000001</v>
      </c>
      <c r="O32" s="44">
        <v>38</v>
      </c>
      <c r="P32" s="11">
        <v>0.98537697960641812</v>
      </c>
      <c r="Q32" s="5">
        <v>1.044779004713527</v>
      </c>
      <c r="R32" s="5">
        <v>0.96984401568005496</v>
      </c>
      <c r="S32" s="6">
        <v>2</v>
      </c>
      <c r="T32" s="6">
        <v>2</v>
      </c>
      <c r="U32" s="5">
        <v>1.1970419670995827</v>
      </c>
      <c r="V32" s="5">
        <v>1.2557685930692852</v>
      </c>
      <c r="W32" s="4">
        <v>2.7786815796825293E-3</v>
      </c>
      <c r="X32" s="4">
        <v>1.3280581252882451E-2</v>
      </c>
      <c r="Y32" s="4">
        <v>2.222230956482818E-2</v>
      </c>
      <c r="Z32" s="4">
        <v>-2.9852669809017979E-2</v>
      </c>
      <c r="AA32" s="4" t="s">
        <v>32</v>
      </c>
      <c r="AB32" s="4" t="b">
        <v>1</v>
      </c>
      <c r="AC32" s="6" t="b">
        <v>1</v>
      </c>
    </row>
    <row r="33" spans="1:29" s="6" customFormat="1" x14ac:dyDescent="0.25">
      <c r="A33" s="6">
        <v>152</v>
      </c>
      <c r="B33" s="6">
        <v>3</v>
      </c>
      <c r="C33" s="6">
        <v>4</v>
      </c>
      <c r="D33" s="6">
        <v>1</v>
      </c>
      <c r="E33" s="6">
        <v>1</v>
      </c>
      <c r="F33" s="6">
        <v>0.4</v>
      </c>
      <c r="G33" s="6">
        <v>200</v>
      </c>
      <c r="H33" s="6" t="b">
        <v>1</v>
      </c>
      <c r="I33" s="6">
        <v>0.5</v>
      </c>
      <c r="J33" s="6">
        <v>0</v>
      </c>
      <c r="K33" s="6">
        <v>0</v>
      </c>
      <c r="L33" s="6">
        <v>2</v>
      </c>
      <c r="M33" s="16" t="s">
        <v>25</v>
      </c>
      <c r="N33" s="41">
        <v>2.0655795000000001</v>
      </c>
      <c r="O33" s="44">
        <v>3</v>
      </c>
      <c r="P33" s="10">
        <v>1</v>
      </c>
      <c r="Q33" s="6">
        <v>1</v>
      </c>
      <c r="R33" s="6">
        <v>1</v>
      </c>
      <c r="S33" s="6">
        <v>3</v>
      </c>
      <c r="T33" s="6">
        <v>1</v>
      </c>
      <c r="U33" s="5">
        <v>1.2145400489160874</v>
      </c>
      <c r="V33" s="5">
        <v>1.2483434189391409</v>
      </c>
      <c r="W33" s="4">
        <v>8.6751038794831148E-3</v>
      </c>
      <c r="X33" s="4">
        <v>8.6751038794815605E-3</v>
      </c>
      <c r="Y33" s="4">
        <v>8.6751038794815605E-3</v>
      </c>
      <c r="Z33" s="4">
        <v>0</v>
      </c>
      <c r="AA33" s="4" t="s">
        <v>32</v>
      </c>
      <c r="AB33" s="4" t="b">
        <v>1</v>
      </c>
      <c r="AC33" s="6" t="b">
        <v>1</v>
      </c>
    </row>
    <row r="34" spans="1:29" s="6" customFormat="1" x14ac:dyDescent="0.25">
      <c r="A34" s="6">
        <v>295</v>
      </c>
      <c r="B34" s="6">
        <v>3</v>
      </c>
      <c r="C34" s="6">
        <v>4</v>
      </c>
      <c r="D34" s="6">
        <v>1</v>
      </c>
      <c r="E34" s="6">
        <v>2</v>
      </c>
      <c r="F34" s="6">
        <v>0.4</v>
      </c>
      <c r="G34" s="6">
        <v>200</v>
      </c>
      <c r="H34" s="6" t="b">
        <v>1</v>
      </c>
      <c r="I34" s="6">
        <v>0.5</v>
      </c>
      <c r="J34" s="6">
        <v>0</v>
      </c>
      <c r="K34" s="6">
        <v>0</v>
      </c>
      <c r="L34" s="6">
        <v>2</v>
      </c>
      <c r="M34" s="16" t="s">
        <v>24</v>
      </c>
      <c r="N34" s="6">
        <v>291.30230829999999</v>
      </c>
      <c r="O34" s="44">
        <v>44</v>
      </c>
      <c r="P34" s="6">
        <v>0.99548820838619911</v>
      </c>
      <c r="Q34" s="6">
        <v>1.0226387898207911</v>
      </c>
      <c r="R34" s="6">
        <v>0.98187300179300985</v>
      </c>
      <c r="S34" s="6">
        <v>2</v>
      </c>
      <c r="T34" s="6">
        <v>2</v>
      </c>
      <c r="U34" s="42">
        <v>1.2264923997693515</v>
      </c>
      <c r="V34" s="42">
        <v>1.3057963734776417</v>
      </c>
      <c r="W34" s="3">
        <v>9.596389627647417E-4</v>
      </c>
      <c r="X34" s="3">
        <v>1.0104012701935838E-2</v>
      </c>
      <c r="Y34" s="3">
        <v>1.9151801897116849E-2</v>
      </c>
      <c r="Z34" s="4">
        <v>-1.5092526547194063E-2</v>
      </c>
      <c r="AA34" s="6" t="s">
        <v>32</v>
      </c>
      <c r="AB34" s="6" t="b">
        <v>1</v>
      </c>
      <c r="AC34" s="6" t="b">
        <v>1</v>
      </c>
    </row>
    <row r="35" spans="1:29" s="6" customFormat="1" x14ac:dyDescent="0.25">
      <c r="A35" s="6">
        <v>296</v>
      </c>
      <c r="B35" s="6">
        <v>3</v>
      </c>
      <c r="C35" s="6">
        <v>4</v>
      </c>
      <c r="D35" s="6">
        <v>1</v>
      </c>
      <c r="E35" s="6">
        <v>2</v>
      </c>
      <c r="F35" s="6">
        <v>0.4</v>
      </c>
      <c r="G35" s="6">
        <v>200</v>
      </c>
      <c r="H35" s="6" t="b">
        <v>1</v>
      </c>
      <c r="I35" s="6">
        <v>0.5</v>
      </c>
      <c r="J35" s="6">
        <v>0</v>
      </c>
      <c r="K35" s="6">
        <v>0</v>
      </c>
      <c r="L35" s="6">
        <v>2</v>
      </c>
      <c r="M35" s="16" t="s">
        <v>25</v>
      </c>
      <c r="N35" s="6">
        <v>18.399658800000001</v>
      </c>
      <c r="O35" s="44">
        <v>3</v>
      </c>
      <c r="P35" s="6">
        <v>1</v>
      </c>
      <c r="Q35" s="6">
        <v>1</v>
      </c>
      <c r="R35" s="6">
        <v>1</v>
      </c>
      <c r="S35" s="6">
        <v>3</v>
      </c>
      <c r="T35" s="6">
        <v>1</v>
      </c>
      <c r="U35" s="42">
        <v>1.2414174482575722</v>
      </c>
      <c r="V35" s="42">
        <v>1.2857070205564836</v>
      </c>
      <c r="W35" s="3">
        <v>1.6329626813096243E-2</v>
      </c>
      <c r="X35" s="3">
        <v>1.6329626813096798E-2</v>
      </c>
      <c r="Y35" s="3">
        <v>1.6329626813096798E-2</v>
      </c>
      <c r="Z35" s="4">
        <v>0</v>
      </c>
      <c r="AA35" s="6" t="s">
        <v>32</v>
      </c>
      <c r="AB35" s="6" t="b">
        <v>1</v>
      </c>
      <c r="AC35" s="6" t="b">
        <v>1</v>
      </c>
    </row>
    <row r="36" spans="1:29" s="6" customFormat="1" x14ac:dyDescent="0.25">
      <c r="A36" s="6">
        <v>439</v>
      </c>
      <c r="B36" s="6">
        <v>3</v>
      </c>
      <c r="C36" s="6">
        <v>4</v>
      </c>
      <c r="D36" s="6">
        <v>1</v>
      </c>
      <c r="E36" s="6">
        <v>3</v>
      </c>
      <c r="F36" s="6">
        <v>0.4</v>
      </c>
      <c r="G36" s="6">
        <v>200</v>
      </c>
      <c r="H36" s="6" t="b">
        <v>1</v>
      </c>
      <c r="I36" s="6">
        <v>0.5</v>
      </c>
      <c r="J36" s="6">
        <v>0</v>
      </c>
      <c r="K36" s="6">
        <v>0</v>
      </c>
      <c r="L36" s="6">
        <v>2</v>
      </c>
      <c r="M36" s="16" t="s">
        <v>24</v>
      </c>
      <c r="N36" s="6">
        <v>1831.4609235999999</v>
      </c>
      <c r="O36" s="44">
        <v>44</v>
      </c>
      <c r="P36" s="6">
        <v>0.99588074106307234</v>
      </c>
      <c r="Q36" s="6">
        <v>1.0204975230835287</v>
      </c>
      <c r="R36" s="6">
        <v>0.98362173585339918</v>
      </c>
      <c r="S36" s="6">
        <v>2</v>
      </c>
      <c r="T36" s="6">
        <v>2</v>
      </c>
      <c r="U36" s="42">
        <v>1.2275690055285706</v>
      </c>
      <c r="V36" s="42">
        <v>1.3085599656908153</v>
      </c>
      <c r="W36" s="3">
        <v>8.7766732192762209E-4</v>
      </c>
      <c r="X36" s="3">
        <v>1.0703002526242678E-2</v>
      </c>
      <c r="Y36" s="3">
        <v>2.0569238522277877E-2</v>
      </c>
      <c r="Z36" s="4">
        <v>-1.3665015389019061E-2</v>
      </c>
      <c r="AA36" s="6" t="s">
        <v>32</v>
      </c>
      <c r="AB36" s="6" t="b">
        <v>1</v>
      </c>
      <c r="AC36" s="6" t="b">
        <v>1</v>
      </c>
    </row>
    <row r="37" spans="1:29" s="6" customFormat="1" x14ac:dyDescent="0.25">
      <c r="A37" s="6">
        <v>440</v>
      </c>
      <c r="B37" s="6">
        <v>3</v>
      </c>
      <c r="C37" s="6">
        <v>4</v>
      </c>
      <c r="D37" s="6">
        <v>1</v>
      </c>
      <c r="E37" s="6">
        <v>3</v>
      </c>
      <c r="F37" s="6">
        <v>0.4</v>
      </c>
      <c r="G37" s="6">
        <v>200</v>
      </c>
      <c r="H37" s="6" t="b">
        <v>1</v>
      </c>
      <c r="I37" s="6">
        <v>0.5</v>
      </c>
      <c r="J37" s="6">
        <v>0</v>
      </c>
      <c r="K37" s="6">
        <v>0</v>
      </c>
      <c r="L37" s="6">
        <v>2</v>
      </c>
      <c r="M37" s="16" t="s">
        <v>25</v>
      </c>
      <c r="N37" s="6">
        <v>114.65902680000001</v>
      </c>
      <c r="O37" s="44">
        <v>3</v>
      </c>
      <c r="P37" s="6">
        <v>1</v>
      </c>
      <c r="Q37" s="6">
        <v>1</v>
      </c>
      <c r="R37" s="6">
        <v>1</v>
      </c>
      <c r="S37" s="6">
        <v>3</v>
      </c>
      <c r="T37" s="6">
        <v>1</v>
      </c>
      <c r="U37" s="42">
        <v>1.2424110485380546</v>
      </c>
      <c r="V37" s="42">
        <v>1.2895399804618173</v>
      </c>
      <c r="W37" s="3">
        <v>1.5399960917748312E-2</v>
      </c>
      <c r="X37" s="3">
        <v>1.5399960917745648E-2</v>
      </c>
      <c r="Y37" s="3">
        <v>1.5399960917745648E-2</v>
      </c>
      <c r="Z37" s="4">
        <v>0</v>
      </c>
      <c r="AA37" s="6" t="s">
        <v>32</v>
      </c>
      <c r="AB37" s="6" t="b">
        <v>1</v>
      </c>
      <c r="AC37" s="6" t="b">
        <v>1</v>
      </c>
    </row>
    <row r="38" spans="1:29" s="6" customFormat="1" x14ac:dyDescent="0.25">
      <c r="B38" s="16"/>
      <c r="C38" s="16"/>
      <c r="D38" s="10"/>
      <c r="E38" s="10"/>
      <c r="F38" s="10"/>
      <c r="G38" s="10"/>
      <c r="H38" s="10"/>
      <c r="I38" s="10"/>
      <c r="J38" s="11"/>
      <c r="K38" s="11"/>
      <c r="L38" s="17"/>
      <c r="M38" s="17"/>
      <c r="N38" s="17"/>
      <c r="O38" s="17"/>
    </row>
    <row r="39" spans="1:29" s="6" customFormat="1" x14ac:dyDescent="0.25">
      <c r="A39" s="38" t="s">
        <v>58</v>
      </c>
      <c r="B39" s="16"/>
      <c r="C39" s="16"/>
      <c r="D39" s="10"/>
      <c r="E39" s="11"/>
      <c r="F39" s="11"/>
      <c r="G39" s="11"/>
      <c r="H39" s="10"/>
      <c r="I39" s="10"/>
      <c r="J39" s="11"/>
      <c r="K39" s="11"/>
      <c r="L39" s="17"/>
      <c r="M39" s="17"/>
      <c r="N39" s="17"/>
      <c r="O39" s="17"/>
    </row>
    <row r="40" spans="1:29" s="6" customFormat="1" x14ac:dyDescent="0.25">
      <c r="A40" s="15" t="s">
        <v>10</v>
      </c>
      <c r="B40" s="14" t="s">
        <v>55</v>
      </c>
      <c r="C40" s="14" t="s">
        <v>54</v>
      </c>
      <c r="D40" s="14" t="s">
        <v>42</v>
      </c>
      <c r="E40" s="14" t="s">
        <v>59</v>
      </c>
      <c r="F40" s="14" t="s">
        <v>43</v>
      </c>
      <c r="G40" s="14" t="s">
        <v>44</v>
      </c>
      <c r="H40" s="14" t="s">
        <v>45</v>
      </c>
      <c r="I40" s="14" t="s">
        <v>46</v>
      </c>
      <c r="J40" s="14" t="s">
        <v>47</v>
      </c>
      <c r="K40" s="14" t="s">
        <v>48</v>
      </c>
      <c r="L40" s="14" t="s">
        <v>49</v>
      </c>
      <c r="M40" s="14" t="s">
        <v>51</v>
      </c>
      <c r="N40" s="14" t="s">
        <v>50</v>
      </c>
      <c r="O40" s="14" t="s">
        <v>53</v>
      </c>
      <c r="P40" s="14" t="s">
        <v>52</v>
      </c>
      <c r="Q40" s="17"/>
      <c r="R40" s="10"/>
    </row>
    <row r="41" spans="1:29" s="6" customFormat="1" x14ac:dyDescent="0.25">
      <c r="A41" s="12">
        <f>L22</f>
        <v>1</v>
      </c>
      <c r="B41" s="19" t="str">
        <f>M22</f>
        <v>SIM</v>
      </c>
      <c r="C41" s="18">
        <f>IF(A41=1,1,0)</f>
        <v>1</v>
      </c>
      <c r="D41" s="20">
        <f>F22</f>
        <v>0</v>
      </c>
      <c r="E41" s="20">
        <f>E22</f>
        <v>0</v>
      </c>
      <c r="F41" s="22">
        <f t="shared" ref="F41:P41" si="0">P22</f>
        <v>1.0441409759176394</v>
      </c>
      <c r="G41" s="22">
        <f t="shared" si="0"/>
        <v>0.91171801251205098</v>
      </c>
      <c r="H41" s="22">
        <f t="shared" si="0"/>
        <v>1.0441410115703096</v>
      </c>
      <c r="I41" s="23">
        <f t="shared" si="0"/>
        <v>2</v>
      </c>
      <c r="J41" s="23">
        <f t="shared" si="0"/>
        <v>2</v>
      </c>
      <c r="K41" s="24">
        <f t="shared" si="0"/>
        <v>1.3569933498121467</v>
      </c>
      <c r="L41" s="24">
        <f t="shared" si="0"/>
        <v>1.6811491233875437</v>
      </c>
      <c r="M41" s="25">
        <f t="shared" si="0"/>
        <v>3.9442572550296706E-3</v>
      </c>
      <c r="N41" s="25">
        <f t="shared" si="0"/>
        <v>3.3333491522569147E-10</v>
      </c>
      <c r="O41" s="25">
        <f t="shared" si="0"/>
        <v>3.3333491522569147E-10</v>
      </c>
      <c r="P41" s="25">
        <f t="shared" si="0"/>
        <v>5.8854658325299347E-2</v>
      </c>
      <c r="Q41" s="17"/>
      <c r="R41" s="10"/>
    </row>
    <row r="42" spans="1:29" s="6" customFormat="1" x14ac:dyDescent="0.25">
      <c r="A42" s="12">
        <f t="shared" ref="A42:A48" si="1">L23</f>
        <v>1</v>
      </c>
      <c r="B42" s="27" t="str">
        <f t="shared" ref="B42:B48" si="2">M23</f>
        <v>SIM</v>
      </c>
      <c r="C42" s="26">
        <f t="shared" ref="C42:C58" si="3">IF(A42=1,1,0)</f>
        <v>1</v>
      </c>
      <c r="D42" s="21">
        <f t="shared" ref="D42:D48" si="4">F23</f>
        <v>0.4</v>
      </c>
      <c r="E42" s="21">
        <f>E23</f>
        <v>1</v>
      </c>
      <c r="F42" s="13">
        <f t="shared" ref="F42:F48" si="5">P23</f>
        <v>0.98560350139616748</v>
      </c>
      <c r="G42" s="13">
        <f t="shared" ref="G42:G48" si="6">Q23</f>
        <v>1.0307703039158735</v>
      </c>
      <c r="H42" s="13">
        <f t="shared" ref="H42:H48" si="7">R23</f>
        <v>0.98362619468795898</v>
      </c>
      <c r="I42" s="28">
        <f t="shared" ref="I42:I48" si="8">S23</f>
        <v>2</v>
      </c>
      <c r="J42" s="28">
        <f t="shared" ref="J42:J48" si="9">T23</f>
        <v>2</v>
      </c>
      <c r="K42" s="29">
        <f t="shared" ref="K42:K48" si="10">U23</f>
        <v>1.1968800163964419</v>
      </c>
      <c r="L42" s="29">
        <f t="shared" ref="L42:L48" si="11">V23</f>
        <v>1.2562421764889027</v>
      </c>
      <c r="M42" s="30">
        <f>W23</f>
        <v>4.1424547385515698E-4</v>
      </c>
      <c r="N42" s="30">
        <f t="shared" ref="N42:N48" si="12">X23</f>
        <v>6.0449782763253301E-3</v>
      </c>
      <c r="O42" s="30">
        <f t="shared" ref="O42:O48" si="13">Y23</f>
        <v>6.0449782763253301E-3</v>
      </c>
      <c r="P42" s="30">
        <f t="shared" ref="P42:P48" si="14">Z23</f>
        <v>-2.0513535943915695E-2</v>
      </c>
      <c r="Q42" s="17"/>
      <c r="R42" s="10"/>
    </row>
    <row r="43" spans="1:29" s="6" customFormat="1" x14ac:dyDescent="0.25">
      <c r="A43" s="12">
        <f>L24</f>
        <v>1</v>
      </c>
      <c r="B43" s="27" t="str">
        <f t="shared" si="2"/>
        <v>SIM</v>
      </c>
      <c r="C43" s="26">
        <f t="shared" si="3"/>
        <v>1</v>
      </c>
      <c r="D43" s="21">
        <f t="shared" si="4"/>
        <v>0.4</v>
      </c>
      <c r="E43" s="21">
        <f t="shared" ref="E43:E48" si="15">E24</f>
        <v>2</v>
      </c>
      <c r="F43" s="13">
        <f t="shared" si="5"/>
        <v>1.0009493290019351</v>
      </c>
      <c r="G43" s="13">
        <f t="shared" si="6"/>
        <v>0.999480380949609</v>
      </c>
      <c r="H43" s="13">
        <f t="shared" si="7"/>
        <v>0.99957029004845599</v>
      </c>
      <c r="I43" s="28">
        <f t="shared" si="8"/>
        <v>2</v>
      </c>
      <c r="J43" s="28">
        <f t="shared" si="9"/>
        <v>2</v>
      </c>
      <c r="K43" s="29">
        <f t="shared" si="10"/>
        <v>1.2260570820123706</v>
      </c>
      <c r="L43" s="29">
        <f t="shared" si="11"/>
        <v>1.3070691957093115</v>
      </c>
      <c r="M43" s="30">
        <f t="shared" ref="M43:M48" si="16">W24</f>
        <v>7.2453880761713705E-7</v>
      </c>
      <c r="N43" s="30">
        <f t="shared" si="12"/>
        <v>4.3215346038151248E-3</v>
      </c>
      <c r="O43" s="30">
        <f t="shared" si="13"/>
        <v>4.3215346038151248E-3</v>
      </c>
      <c r="P43" s="30">
        <f t="shared" si="14"/>
        <v>6.3288600129004135E-4</v>
      </c>
      <c r="Q43" s="17"/>
      <c r="R43" s="10"/>
    </row>
    <row r="44" spans="1:29" s="6" customFormat="1" x14ac:dyDescent="0.25">
      <c r="A44" s="12">
        <f t="shared" si="1"/>
        <v>1</v>
      </c>
      <c r="B44" s="31" t="str">
        <f t="shared" si="2"/>
        <v>SIM</v>
      </c>
      <c r="C44" s="37">
        <f t="shared" si="3"/>
        <v>1</v>
      </c>
      <c r="D44" s="32">
        <f t="shared" si="4"/>
        <v>0.4</v>
      </c>
      <c r="E44" s="32">
        <f t="shared" si="15"/>
        <v>3</v>
      </c>
      <c r="F44" s="33">
        <f t="shared" si="5"/>
        <v>1.0017474349839548</v>
      </c>
      <c r="G44" s="33">
        <f t="shared" si="6"/>
        <v>0.99807531749879386</v>
      </c>
      <c r="H44" s="33">
        <f t="shared" si="7"/>
        <v>1.0001772475172512</v>
      </c>
      <c r="I44" s="34">
        <f t="shared" si="8"/>
        <v>2</v>
      </c>
      <c r="J44" s="34">
        <f t="shared" si="9"/>
        <v>2</v>
      </c>
      <c r="K44" s="35">
        <f t="shared" si="10"/>
        <v>1.2271171459088586</v>
      </c>
      <c r="L44" s="35">
        <f t="shared" si="11"/>
        <v>1.3098732972220306</v>
      </c>
      <c r="M44" s="36">
        <f t="shared" si="16"/>
        <v>3.2313997642141601E-6</v>
      </c>
      <c r="N44" s="36">
        <f t="shared" si="12"/>
        <v>4.7446340313316293E-3</v>
      </c>
      <c r="O44" s="36">
        <f t="shared" si="13"/>
        <v>4.7446340313316293E-3</v>
      </c>
      <c r="P44" s="36">
        <f t="shared" si="14"/>
        <v>1.2831216674707251E-3</v>
      </c>
      <c r="Q44" s="17"/>
      <c r="R44" s="10"/>
    </row>
    <row r="45" spans="1:29" s="6" customFormat="1" x14ac:dyDescent="0.25">
      <c r="A45" s="12">
        <f t="shared" si="1"/>
        <v>2</v>
      </c>
      <c r="B45" s="19" t="str">
        <f t="shared" si="2"/>
        <v>SIM</v>
      </c>
      <c r="C45" s="18">
        <f t="shared" si="3"/>
        <v>0</v>
      </c>
      <c r="D45" s="20">
        <f t="shared" si="4"/>
        <v>0</v>
      </c>
      <c r="E45" s="20">
        <f t="shared" si="15"/>
        <v>0</v>
      </c>
      <c r="F45" s="22">
        <f t="shared" si="5"/>
        <v>1.0876579427391655</v>
      </c>
      <c r="G45" s="22">
        <f t="shared" si="6"/>
        <v>0.93327867426112576</v>
      </c>
      <c r="H45" s="22">
        <f t="shared" si="7"/>
        <v>0.97906338299970885</v>
      </c>
      <c r="I45" s="23">
        <f t="shared" si="8"/>
        <v>3</v>
      </c>
      <c r="J45" s="23">
        <f t="shared" si="9"/>
        <v>1</v>
      </c>
      <c r="K45" s="24">
        <f t="shared" si="10"/>
        <v>1.3775509838794839</v>
      </c>
      <c r="L45" s="24">
        <f t="shared" si="11"/>
        <v>1.6655838065327486</v>
      </c>
      <c r="M45" s="25">
        <f t="shared" si="16"/>
        <v>1.2158979236930545E-2</v>
      </c>
      <c r="N45" s="25">
        <f t="shared" si="12"/>
        <v>7.7715611723760958E-16</v>
      </c>
      <c r="O45" s="25">
        <f t="shared" si="13"/>
        <v>9.2587372067545193E-3</v>
      </c>
      <c r="P45" s="25">
        <f t="shared" si="14"/>
        <v>5.8438628492776958E-2</v>
      </c>
      <c r="Q45" s="17"/>
      <c r="R45" s="10"/>
    </row>
    <row r="46" spans="1:29" s="6" customFormat="1" x14ac:dyDescent="0.25">
      <c r="A46" s="12">
        <f t="shared" si="1"/>
        <v>2</v>
      </c>
      <c r="B46" s="27" t="str">
        <f t="shared" si="2"/>
        <v>SIM</v>
      </c>
      <c r="C46" s="26">
        <f t="shared" si="3"/>
        <v>0</v>
      </c>
      <c r="D46" s="21">
        <f t="shared" si="4"/>
        <v>0.4</v>
      </c>
      <c r="E46" s="21">
        <f t="shared" si="15"/>
        <v>1</v>
      </c>
      <c r="F46" s="13">
        <f t="shared" si="5"/>
        <v>1.0301116363169169</v>
      </c>
      <c r="G46" s="13">
        <f t="shared" si="6"/>
        <v>1.0504760789050027</v>
      </c>
      <c r="H46" s="13">
        <f t="shared" si="7"/>
        <v>0.91941228477808035</v>
      </c>
      <c r="I46" s="28">
        <f t="shared" si="8"/>
        <v>3</v>
      </c>
      <c r="J46" s="28">
        <f t="shared" si="9"/>
        <v>1</v>
      </c>
      <c r="K46" s="29">
        <f t="shared" si="10"/>
        <v>1.2104128331006365</v>
      </c>
      <c r="L46" s="29">
        <f t="shared" si="11"/>
        <v>1.2352962792382625</v>
      </c>
      <c r="M46" s="30">
        <f t="shared" si="16"/>
        <v>1.9035998335621418E-2</v>
      </c>
      <c r="N46" s="30">
        <f t="shared" si="12"/>
        <v>1.8199025025163684E-2</v>
      </c>
      <c r="O46" s="30">
        <f t="shared" si="13"/>
        <v>3.8162644309652438E-2</v>
      </c>
      <c r="P46" s="30">
        <f t="shared" si="14"/>
        <v>-5.3725143481279769E-2</v>
      </c>
      <c r="Q46" s="17"/>
      <c r="R46" s="10"/>
    </row>
    <row r="47" spans="1:29" s="6" customFormat="1" x14ac:dyDescent="0.25">
      <c r="A47" s="12">
        <f t="shared" si="1"/>
        <v>2</v>
      </c>
      <c r="B47" s="27" t="str">
        <f t="shared" si="2"/>
        <v>SIM</v>
      </c>
      <c r="C47" s="26">
        <f t="shared" si="3"/>
        <v>0</v>
      </c>
      <c r="D47" s="21">
        <f t="shared" si="4"/>
        <v>0.4</v>
      </c>
      <c r="E47" s="21">
        <f t="shared" si="15"/>
        <v>2</v>
      </c>
      <c r="F47" s="13">
        <f t="shared" si="5"/>
        <v>1.0366983207130624</v>
      </c>
      <c r="G47" s="13">
        <f t="shared" si="6"/>
        <v>1.0290615157548699</v>
      </c>
      <c r="H47" s="13">
        <f t="shared" si="7"/>
        <v>0.93424016353206774</v>
      </c>
      <c r="I47" s="28">
        <f t="shared" si="8"/>
        <v>3</v>
      </c>
      <c r="J47" s="28">
        <f t="shared" si="9"/>
        <v>1</v>
      </c>
      <c r="K47" s="29">
        <f t="shared" si="10"/>
        <v>1.2373139220014528</v>
      </c>
      <c r="L47" s="29">
        <f t="shared" si="11"/>
        <v>1.2745479085190918</v>
      </c>
      <c r="M47" s="30">
        <f t="shared" si="16"/>
        <v>2.4867254536016015E-2</v>
      </c>
      <c r="N47" s="30">
        <f t="shared" si="12"/>
        <v>1.5404900381156716E-2</v>
      </c>
      <c r="O47" s="30">
        <f t="shared" si="13"/>
        <v>4.2624068454609643E-2</v>
      </c>
      <c r="P47" s="30">
        <f t="shared" si="14"/>
        <v>-4.3839890978621544E-2</v>
      </c>
      <c r="Q47" s="17"/>
      <c r="R47" s="10"/>
    </row>
    <row r="48" spans="1:29" s="6" customFormat="1" x14ac:dyDescent="0.25">
      <c r="A48" s="12">
        <f t="shared" si="1"/>
        <v>2</v>
      </c>
      <c r="B48" s="31" t="str">
        <f t="shared" si="2"/>
        <v>SIM</v>
      </c>
      <c r="C48" s="37">
        <f t="shared" si="3"/>
        <v>0</v>
      </c>
      <c r="D48" s="32">
        <f t="shared" si="4"/>
        <v>0.4</v>
      </c>
      <c r="E48" s="32">
        <f t="shared" si="15"/>
        <v>3</v>
      </c>
      <c r="F48" s="33">
        <f t="shared" si="5"/>
        <v>1.0359377349821481</v>
      </c>
      <c r="G48" s="33">
        <f t="shared" si="6"/>
        <v>1.0270596201287689</v>
      </c>
      <c r="H48" s="33">
        <f t="shared" si="7"/>
        <v>0.93700264488908314</v>
      </c>
      <c r="I48" s="34">
        <f t="shared" si="8"/>
        <v>3</v>
      </c>
      <c r="J48" s="34">
        <f t="shared" si="9"/>
        <v>1</v>
      </c>
      <c r="K48" s="35">
        <f t="shared" si="10"/>
        <v>1.2382332456810434</v>
      </c>
      <c r="L48" s="35">
        <f t="shared" si="11"/>
        <v>1.2785374344758285</v>
      </c>
      <c r="M48" s="36">
        <f t="shared" si="16"/>
        <v>2.3800714187863448E-2</v>
      </c>
      <c r="N48" s="36">
        <f t="shared" si="12"/>
        <v>1.6505964239593607E-2</v>
      </c>
      <c r="O48" s="36">
        <f t="shared" si="13"/>
        <v>4.3040498059749521E-2</v>
      </c>
      <c r="P48" s="36">
        <f t="shared" si="14"/>
        <v>-4.1998236740611317E-2</v>
      </c>
      <c r="Q48" s="17"/>
      <c r="R48" s="10"/>
    </row>
    <row r="49" spans="1:18" s="6" customFormat="1" x14ac:dyDescent="0.25">
      <c r="A49" s="12"/>
      <c r="B49" s="27"/>
      <c r="C49" s="26"/>
      <c r="D49" s="21"/>
      <c r="E49" s="21"/>
      <c r="F49" s="13"/>
      <c r="G49" s="13"/>
      <c r="H49" s="13"/>
      <c r="I49" s="28"/>
      <c r="J49" s="28"/>
      <c r="K49" s="29"/>
      <c r="L49" s="29"/>
      <c r="M49" s="30"/>
      <c r="N49" s="30"/>
      <c r="O49" s="30"/>
      <c r="P49" s="30"/>
      <c r="Q49" s="10"/>
      <c r="R49" s="10"/>
    </row>
    <row r="50" spans="1:18" s="6" customFormat="1" x14ac:dyDescent="0.25">
      <c r="A50" s="15" t="s">
        <v>10</v>
      </c>
      <c r="B50" s="14" t="s">
        <v>55</v>
      </c>
      <c r="C50" s="14" t="s">
        <v>54</v>
      </c>
      <c r="D50" s="14" t="s">
        <v>42</v>
      </c>
      <c r="E50" s="14" t="s">
        <v>59</v>
      </c>
      <c r="F50" s="14" t="s">
        <v>43</v>
      </c>
      <c r="G50" s="14" t="s">
        <v>44</v>
      </c>
      <c r="H50" s="14" t="s">
        <v>45</v>
      </c>
      <c r="I50" s="14" t="s">
        <v>46</v>
      </c>
      <c r="J50" s="14" t="s">
        <v>47</v>
      </c>
      <c r="K50" s="14" t="s">
        <v>48</v>
      </c>
      <c r="L50" s="14" t="s">
        <v>49</v>
      </c>
      <c r="M50" s="14" t="s">
        <v>51</v>
      </c>
      <c r="N50" s="14" t="s">
        <v>50</v>
      </c>
      <c r="O50" s="14" t="s">
        <v>53</v>
      </c>
      <c r="P50" s="14" t="s">
        <v>52</v>
      </c>
      <c r="Q50" s="10"/>
      <c r="R50" s="10"/>
    </row>
    <row r="51" spans="1:18" s="6" customFormat="1" x14ac:dyDescent="0.25">
      <c r="A51" s="12">
        <f t="shared" ref="A51:B58" si="17">L30</f>
        <v>2</v>
      </c>
      <c r="B51" s="19" t="str">
        <f t="shared" si="17"/>
        <v>WLA</v>
      </c>
      <c r="C51" s="18">
        <f t="shared" si="3"/>
        <v>0</v>
      </c>
      <c r="D51" s="20">
        <f t="shared" ref="D51:D58" si="18">F30</f>
        <v>0</v>
      </c>
      <c r="E51" s="20">
        <f t="shared" ref="E51:E58" si="19">E30</f>
        <v>0</v>
      </c>
      <c r="F51" s="22">
        <f t="shared" ref="F51:P58" si="20">P30</f>
        <v>1.0272052338573461</v>
      </c>
      <c r="G51" s="22">
        <f t="shared" si="20"/>
        <v>0.94338850707556132</v>
      </c>
      <c r="H51" s="22">
        <f t="shared" si="20"/>
        <v>1.0294062590670927</v>
      </c>
      <c r="I51" s="23">
        <f t="shared" si="20"/>
        <v>2</v>
      </c>
      <c r="J51" s="23">
        <f t="shared" si="20"/>
        <v>2</v>
      </c>
      <c r="K51" s="24">
        <f t="shared" si="20"/>
        <v>1.3576819846709767</v>
      </c>
      <c r="L51" s="24">
        <f t="shared" si="20"/>
        <v>1.6789794183261073</v>
      </c>
      <c r="M51" s="25">
        <f t="shared" si="20"/>
        <v>4.2141764742019694E-3</v>
      </c>
      <c r="N51" s="25">
        <f t="shared" si="20"/>
        <v>1.5543122344752192E-15</v>
      </c>
      <c r="O51" s="25">
        <f t="shared" si="20"/>
        <v>1.290608979290675E-3</v>
      </c>
      <c r="P51" s="25">
        <f t="shared" si="20"/>
        <v>3.7740995282959156E-2</v>
      </c>
      <c r="Q51" s="10"/>
      <c r="R51" s="10"/>
    </row>
    <row r="52" spans="1:18" s="6" customFormat="1" x14ac:dyDescent="0.25">
      <c r="A52" s="12">
        <f t="shared" si="17"/>
        <v>2</v>
      </c>
      <c r="B52" s="27" t="str">
        <f t="shared" si="17"/>
        <v>BA</v>
      </c>
      <c r="C52" s="26">
        <f t="shared" si="3"/>
        <v>0</v>
      </c>
      <c r="D52" s="21">
        <f t="shared" si="18"/>
        <v>0</v>
      </c>
      <c r="E52" s="21">
        <f t="shared" si="19"/>
        <v>0</v>
      </c>
      <c r="F52" s="13">
        <f t="shared" si="20"/>
        <v>1</v>
      </c>
      <c r="G52" s="13">
        <f t="shared" si="20"/>
        <v>1</v>
      </c>
      <c r="H52" s="13">
        <f t="shared" si="20"/>
        <v>1</v>
      </c>
      <c r="I52" s="28">
        <f t="shared" si="20"/>
        <v>2</v>
      </c>
      <c r="J52" s="28">
        <f t="shared" si="20"/>
        <v>2</v>
      </c>
      <c r="K52" s="29">
        <f t="shared" si="20"/>
        <v>1.3623668752438394</v>
      </c>
      <c r="L52" s="29">
        <f t="shared" si="20"/>
        <v>1.6860848775505888</v>
      </c>
      <c r="M52" s="30">
        <f t="shared" si="20"/>
        <v>0</v>
      </c>
      <c r="N52" s="30">
        <f t="shared" si="20"/>
        <v>7.7715611723760958E-16</v>
      </c>
      <c r="O52" s="30">
        <f t="shared" si="20"/>
        <v>7.7715611723760958E-16</v>
      </c>
      <c r="P52" s="30">
        <f t="shared" si="20"/>
        <v>0</v>
      </c>
      <c r="Q52" s="10"/>
      <c r="R52" s="10"/>
    </row>
    <row r="53" spans="1:18" s="6" customFormat="1" x14ac:dyDescent="0.25">
      <c r="A53" s="12">
        <f t="shared" si="17"/>
        <v>2</v>
      </c>
      <c r="B53" s="27" t="str">
        <f t="shared" si="17"/>
        <v>WLA</v>
      </c>
      <c r="C53" s="26">
        <f t="shared" si="3"/>
        <v>0</v>
      </c>
      <c r="D53" s="21">
        <f t="shared" si="18"/>
        <v>0.4</v>
      </c>
      <c r="E53" s="21">
        <f t="shared" si="19"/>
        <v>1</v>
      </c>
      <c r="F53" s="13">
        <f t="shared" si="20"/>
        <v>0.98537697960641812</v>
      </c>
      <c r="G53" s="13">
        <f t="shared" si="20"/>
        <v>1.044779004713527</v>
      </c>
      <c r="H53" s="13">
        <f t="shared" si="20"/>
        <v>0.96984401568005496</v>
      </c>
      <c r="I53" s="28">
        <f t="shared" si="20"/>
        <v>2</v>
      </c>
      <c r="J53" s="28">
        <f t="shared" si="20"/>
        <v>2</v>
      </c>
      <c r="K53" s="29">
        <f t="shared" si="20"/>
        <v>1.1970419670995827</v>
      </c>
      <c r="L53" s="29">
        <f t="shared" si="20"/>
        <v>1.2557685930692852</v>
      </c>
      <c r="M53" s="30">
        <f t="shared" si="20"/>
        <v>2.7786815796825293E-3</v>
      </c>
      <c r="N53" s="30">
        <f t="shared" si="20"/>
        <v>1.3280581252882451E-2</v>
      </c>
      <c r="O53" s="30">
        <f t="shared" si="20"/>
        <v>2.222230956482818E-2</v>
      </c>
      <c r="P53" s="30">
        <f t="shared" si="20"/>
        <v>-2.9852669809017979E-2</v>
      </c>
      <c r="Q53" s="10"/>
      <c r="R53" s="10"/>
    </row>
    <row r="54" spans="1:18" s="6" customFormat="1" x14ac:dyDescent="0.25">
      <c r="A54" s="12">
        <f t="shared" si="17"/>
        <v>2</v>
      </c>
      <c r="B54" s="27" t="str">
        <f t="shared" si="17"/>
        <v>BA</v>
      </c>
      <c r="C54" s="26">
        <f t="shared" si="3"/>
        <v>0</v>
      </c>
      <c r="D54" s="21">
        <f t="shared" si="18"/>
        <v>0.4</v>
      </c>
      <c r="E54" s="21">
        <f t="shared" si="19"/>
        <v>1</v>
      </c>
      <c r="F54" s="13">
        <f t="shared" si="20"/>
        <v>1</v>
      </c>
      <c r="G54" s="13">
        <f t="shared" si="20"/>
        <v>1</v>
      </c>
      <c r="H54" s="13">
        <f t="shared" si="20"/>
        <v>1</v>
      </c>
      <c r="I54" s="28">
        <f t="shared" si="20"/>
        <v>3</v>
      </c>
      <c r="J54" s="28">
        <f t="shared" si="20"/>
        <v>1</v>
      </c>
      <c r="K54" s="29">
        <f t="shared" si="20"/>
        <v>1.2145400489160874</v>
      </c>
      <c r="L54" s="29">
        <f t="shared" si="20"/>
        <v>1.2483434189391409</v>
      </c>
      <c r="M54" s="30">
        <f t="shared" si="20"/>
        <v>8.6751038794831148E-3</v>
      </c>
      <c r="N54" s="30">
        <f t="shared" si="20"/>
        <v>8.6751038794815605E-3</v>
      </c>
      <c r="O54" s="30">
        <f t="shared" si="20"/>
        <v>8.6751038794815605E-3</v>
      </c>
      <c r="P54" s="30">
        <f t="shared" si="20"/>
        <v>0</v>
      </c>
      <c r="Q54" s="10"/>
      <c r="R54" s="10"/>
    </row>
    <row r="55" spans="1:18" s="6" customFormat="1" x14ac:dyDescent="0.25">
      <c r="A55" s="12">
        <f t="shared" si="17"/>
        <v>2</v>
      </c>
      <c r="B55" s="27" t="str">
        <f t="shared" si="17"/>
        <v>WLA</v>
      </c>
      <c r="C55" s="26">
        <f t="shared" si="3"/>
        <v>0</v>
      </c>
      <c r="D55" s="21">
        <f t="shared" si="18"/>
        <v>0.4</v>
      </c>
      <c r="E55" s="21">
        <f t="shared" si="19"/>
        <v>2</v>
      </c>
      <c r="F55" s="13">
        <f t="shared" si="20"/>
        <v>0.99548820838619911</v>
      </c>
      <c r="G55" s="13">
        <f t="shared" si="20"/>
        <v>1.0226387898207911</v>
      </c>
      <c r="H55" s="13">
        <f t="shared" si="20"/>
        <v>0.98187300179300985</v>
      </c>
      <c r="I55" s="28">
        <f t="shared" si="20"/>
        <v>2</v>
      </c>
      <c r="J55" s="28">
        <f t="shared" si="20"/>
        <v>2</v>
      </c>
      <c r="K55" s="29">
        <f t="shared" si="20"/>
        <v>1.2264923997693515</v>
      </c>
      <c r="L55" s="29">
        <f t="shared" si="20"/>
        <v>1.3057963734776417</v>
      </c>
      <c r="M55" s="30">
        <f t="shared" si="20"/>
        <v>9.596389627647417E-4</v>
      </c>
      <c r="N55" s="30">
        <f t="shared" si="20"/>
        <v>1.0104012701935838E-2</v>
      </c>
      <c r="O55" s="30">
        <f t="shared" si="20"/>
        <v>1.9151801897116849E-2</v>
      </c>
      <c r="P55" s="30">
        <f t="shared" si="20"/>
        <v>-1.5092526547194063E-2</v>
      </c>
      <c r="Q55" s="10"/>
      <c r="R55" s="10"/>
    </row>
    <row r="56" spans="1:18" s="6" customFormat="1" x14ac:dyDescent="0.25">
      <c r="A56" s="12">
        <f t="shared" si="17"/>
        <v>2</v>
      </c>
      <c r="B56" s="27" t="str">
        <f t="shared" si="17"/>
        <v>BA</v>
      </c>
      <c r="C56" s="26">
        <f t="shared" si="3"/>
        <v>0</v>
      </c>
      <c r="D56" s="21">
        <f t="shared" si="18"/>
        <v>0.4</v>
      </c>
      <c r="E56" s="21">
        <f t="shared" si="19"/>
        <v>2</v>
      </c>
      <c r="F56" s="13">
        <f t="shared" si="20"/>
        <v>1</v>
      </c>
      <c r="G56" s="13">
        <f t="shared" si="20"/>
        <v>1</v>
      </c>
      <c r="H56" s="13">
        <f t="shared" si="20"/>
        <v>1</v>
      </c>
      <c r="I56" s="28">
        <f t="shared" si="20"/>
        <v>3</v>
      </c>
      <c r="J56" s="28">
        <f t="shared" si="20"/>
        <v>1</v>
      </c>
      <c r="K56" s="29">
        <f t="shared" si="20"/>
        <v>1.2414174482575722</v>
      </c>
      <c r="L56" s="29">
        <f t="shared" si="20"/>
        <v>1.2857070205564836</v>
      </c>
      <c r="M56" s="30">
        <f t="shared" si="20"/>
        <v>1.6329626813096243E-2</v>
      </c>
      <c r="N56" s="30">
        <f t="shared" si="20"/>
        <v>1.6329626813096798E-2</v>
      </c>
      <c r="O56" s="30">
        <f t="shared" si="20"/>
        <v>1.6329626813096798E-2</v>
      </c>
      <c r="P56" s="30">
        <f t="shared" si="20"/>
        <v>0</v>
      </c>
      <c r="Q56" s="10"/>
      <c r="R56" s="10"/>
    </row>
    <row r="57" spans="1:18" s="6" customFormat="1" x14ac:dyDescent="0.25">
      <c r="A57" s="12">
        <f t="shared" si="17"/>
        <v>2</v>
      </c>
      <c r="B57" s="27" t="str">
        <f t="shared" si="17"/>
        <v>WLA</v>
      </c>
      <c r="C57" s="26">
        <f t="shared" si="3"/>
        <v>0</v>
      </c>
      <c r="D57" s="21">
        <f t="shared" si="18"/>
        <v>0.4</v>
      </c>
      <c r="E57" s="21">
        <f t="shared" si="19"/>
        <v>3</v>
      </c>
      <c r="F57" s="13">
        <f t="shared" si="20"/>
        <v>0.99588074106307234</v>
      </c>
      <c r="G57" s="13">
        <f t="shared" si="20"/>
        <v>1.0204975230835287</v>
      </c>
      <c r="H57" s="13">
        <f t="shared" si="20"/>
        <v>0.98362173585339918</v>
      </c>
      <c r="I57" s="28">
        <f t="shared" si="20"/>
        <v>2</v>
      </c>
      <c r="J57" s="28">
        <f t="shared" si="20"/>
        <v>2</v>
      </c>
      <c r="K57" s="29">
        <f t="shared" si="20"/>
        <v>1.2275690055285706</v>
      </c>
      <c r="L57" s="29">
        <f t="shared" si="20"/>
        <v>1.3085599656908153</v>
      </c>
      <c r="M57" s="30">
        <f t="shared" si="20"/>
        <v>8.7766732192762209E-4</v>
      </c>
      <c r="N57" s="30">
        <f t="shared" si="20"/>
        <v>1.0703002526242678E-2</v>
      </c>
      <c r="O57" s="30">
        <f t="shared" si="20"/>
        <v>2.0569238522277877E-2</v>
      </c>
      <c r="P57" s="30">
        <f t="shared" si="20"/>
        <v>-1.3665015389019061E-2</v>
      </c>
      <c r="Q57" s="10"/>
      <c r="R57" s="10"/>
    </row>
    <row r="58" spans="1:18" s="6" customFormat="1" x14ac:dyDescent="0.25">
      <c r="A58" s="12">
        <f t="shared" si="17"/>
        <v>2</v>
      </c>
      <c r="B58" s="31" t="str">
        <f t="shared" si="17"/>
        <v>BA</v>
      </c>
      <c r="C58" s="37">
        <f t="shared" si="3"/>
        <v>0</v>
      </c>
      <c r="D58" s="32">
        <f t="shared" si="18"/>
        <v>0.4</v>
      </c>
      <c r="E58" s="32">
        <f t="shared" si="19"/>
        <v>3</v>
      </c>
      <c r="F58" s="33">
        <f t="shared" si="20"/>
        <v>1</v>
      </c>
      <c r="G58" s="33">
        <f t="shared" si="20"/>
        <v>1</v>
      </c>
      <c r="H58" s="33">
        <f t="shared" si="20"/>
        <v>1</v>
      </c>
      <c r="I58" s="34">
        <f t="shared" si="20"/>
        <v>3</v>
      </c>
      <c r="J58" s="34">
        <f t="shared" si="20"/>
        <v>1</v>
      </c>
      <c r="K58" s="35">
        <f t="shared" si="20"/>
        <v>1.2424110485380546</v>
      </c>
      <c r="L58" s="35">
        <f t="shared" si="20"/>
        <v>1.2895399804618173</v>
      </c>
      <c r="M58" s="36">
        <f t="shared" si="20"/>
        <v>1.5399960917748312E-2</v>
      </c>
      <c r="N58" s="36">
        <f t="shared" si="20"/>
        <v>1.5399960917745648E-2</v>
      </c>
      <c r="O58" s="36">
        <f t="shared" si="20"/>
        <v>1.5399960917745648E-2</v>
      </c>
      <c r="P58" s="36">
        <f t="shared" si="20"/>
        <v>0</v>
      </c>
      <c r="Q58" s="10"/>
      <c r="R58" s="10"/>
    </row>
    <row r="59" spans="1:18" s="6" customFormat="1" x14ac:dyDescent="0.25">
      <c r="O59" s="10"/>
      <c r="P59" s="10"/>
    </row>
    <row r="60" spans="1:18" s="6" customFormat="1" x14ac:dyDescent="0.25">
      <c r="O60" s="10"/>
      <c r="P60" s="10"/>
    </row>
    <row r="61" spans="1:18" s="6" customFormat="1" x14ac:dyDescent="0.25">
      <c r="O61" s="10"/>
      <c r="P61" s="10"/>
    </row>
    <row r="62" spans="1:18" s="6" customFormat="1" x14ac:dyDescent="0.25">
      <c r="O62" s="10"/>
      <c r="P62" s="10"/>
    </row>
    <row r="63" spans="1:18" s="6" customFormat="1" x14ac:dyDescent="0.25">
      <c r="O63" s="10"/>
      <c r="P63" s="10"/>
    </row>
    <row r="64" spans="1:18" s="6" customFormat="1" x14ac:dyDescent="0.25">
      <c r="O64" s="10"/>
      <c r="P64" s="10"/>
    </row>
    <row r="65" spans="1:16" s="6" customFormat="1" x14ac:dyDescent="0.25">
      <c r="O65" s="10"/>
      <c r="P65" s="10"/>
    </row>
    <row r="66" spans="1:16" s="6" customFormat="1" x14ac:dyDescent="0.25">
      <c r="O66" s="10"/>
      <c r="P66" s="10"/>
    </row>
    <row r="67" spans="1:16" s="6" customFormat="1" x14ac:dyDescent="0.25">
      <c r="O67" s="10"/>
      <c r="P67" s="10"/>
    </row>
    <row r="68" spans="1:16" s="6" customFormat="1" x14ac:dyDescent="0.25">
      <c r="O68" s="10"/>
      <c r="P68" s="10"/>
    </row>
    <row r="69" spans="1:16" s="6" customFormat="1" x14ac:dyDescent="0.25">
      <c r="O69" s="10"/>
      <c r="P69" s="10"/>
    </row>
    <row r="70" spans="1:16" s="6" customFormat="1" x14ac:dyDescent="0.25">
      <c r="O70" s="10"/>
      <c r="P70" s="10"/>
    </row>
    <row r="71" spans="1:16" s="6" customFormat="1" x14ac:dyDescent="0.25">
      <c r="O71" s="10"/>
      <c r="P71" s="10"/>
    </row>
    <row r="72" spans="1:16" s="6" customFormat="1" x14ac:dyDescent="0.25">
      <c r="O72" s="10"/>
      <c r="P72" s="10"/>
    </row>
    <row r="73" spans="1:16" s="6" customFormat="1" x14ac:dyDescent="0.25">
      <c r="O73" s="10"/>
      <c r="P73" s="10"/>
    </row>
    <row r="74" spans="1:16" s="6" customFormat="1" x14ac:dyDescent="0.25">
      <c r="O74" s="10"/>
      <c r="P74" s="10"/>
    </row>
    <row r="75" spans="1:16" s="6" customFormat="1" x14ac:dyDescent="0.25">
      <c r="O75" s="10"/>
      <c r="P75" s="10"/>
    </row>
    <row r="76" spans="1:16" s="6" customFormat="1" x14ac:dyDescent="0.25">
      <c r="O76" s="10"/>
      <c r="P76" s="10"/>
    </row>
    <row r="77" spans="1:16" s="6" customFormat="1" x14ac:dyDescent="0.25">
      <c r="O77" s="10"/>
      <c r="P77" s="10"/>
    </row>
    <row r="78" spans="1:16" s="6" customFormat="1" x14ac:dyDescent="0.25">
      <c r="O78" s="10"/>
      <c r="P78" s="10"/>
    </row>
    <row r="79" spans="1:16" s="6" customFormat="1" x14ac:dyDescent="0.25">
      <c r="O79" s="10"/>
      <c r="P79" s="10"/>
    </row>
    <row r="80" spans="1:16" s="6" customFormat="1" x14ac:dyDescent="0.25">
      <c r="A80" s="6" t="s">
        <v>61</v>
      </c>
      <c r="B80" s="6">
        <v>0</v>
      </c>
      <c r="C80" s="6">
        <v>1.0441409759176394</v>
      </c>
      <c r="D80" s="6">
        <v>0.91171801251205098</v>
      </c>
      <c r="E80" s="6">
        <v>1.0441410115703096</v>
      </c>
      <c r="G80" s="6" t="s">
        <v>60</v>
      </c>
      <c r="H80" s="6">
        <v>0</v>
      </c>
      <c r="I80" s="6">
        <v>1</v>
      </c>
      <c r="J80" s="6">
        <v>2</v>
      </c>
      <c r="K80" s="6">
        <v>3</v>
      </c>
      <c r="O80" s="10"/>
      <c r="P80" s="10"/>
    </row>
    <row r="81" spans="1:16" s="6" customFormat="1" x14ac:dyDescent="0.25">
      <c r="A81" s="6" t="s">
        <v>23</v>
      </c>
      <c r="B81" s="6">
        <v>1</v>
      </c>
      <c r="C81" s="6">
        <v>0.98560350139616748</v>
      </c>
      <c r="D81" s="6">
        <v>1.0307703039158735</v>
      </c>
      <c r="E81" s="6">
        <v>0.98362619468795898</v>
      </c>
      <c r="G81" s="6">
        <v>1</v>
      </c>
      <c r="H81" s="6">
        <v>1.0441409759176394</v>
      </c>
      <c r="I81" s="6">
        <v>0.98560350139616748</v>
      </c>
      <c r="J81" s="6">
        <v>1.0009493290019351</v>
      </c>
      <c r="K81" s="6">
        <v>1.0017474349839548</v>
      </c>
      <c r="O81" s="10"/>
      <c r="P81" s="10"/>
    </row>
    <row r="82" spans="1:16" s="6" customFormat="1" x14ac:dyDescent="0.25">
      <c r="B82" s="6">
        <v>2</v>
      </c>
      <c r="C82" s="6">
        <v>1.0009493290019351</v>
      </c>
      <c r="D82" s="6">
        <v>0.999480380949609</v>
      </c>
      <c r="E82" s="6">
        <v>0.99957029004845599</v>
      </c>
      <c r="G82" s="6">
        <v>2</v>
      </c>
      <c r="H82" s="6">
        <v>0.91171801251205098</v>
      </c>
      <c r="I82" s="6">
        <v>1.0307703039158735</v>
      </c>
      <c r="J82" s="6">
        <v>0.999480380949609</v>
      </c>
      <c r="K82" s="6">
        <v>0.99807531749879386</v>
      </c>
      <c r="O82" s="10"/>
      <c r="P82" s="10"/>
    </row>
    <row r="83" spans="1:16" s="6" customFormat="1" x14ac:dyDescent="0.25">
      <c r="B83" s="6">
        <v>3</v>
      </c>
      <c r="C83" s="6">
        <v>1.0017474349839548</v>
      </c>
      <c r="D83" s="6">
        <v>0.99807531749879386</v>
      </c>
      <c r="E83" s="6">
        <v>1.0001772475172512</v>
      </c>
      <c r="G83" s="6">
        <v>3</v>
      </c>
      <c r="H83" s="6">
        <v>1.0441410115703096</v>
      </c>
      <c r="I83" s="6">
        <v>0.98362619468795898</v>
      </c>
      <c r="J83" s="6">
        <v>0.99957029004845599</v>
      </c>
      <c r="K83" s="6">
        <v>1.0001772475172512</v>
      </c>
      <c r="O83" s="10"/>
      <c r="P83" s="10"/>
    </row>
    <row r="84" spans="1:16" s="6" customFormat="1" x14ac:dyDescent="0.25">
      <c r="O84" s="10"/>
      <c r="P84" s="10"/>
    </row>
    <row r="85" spans="1:16" s="6" customFormat="1" x14ac:dyDescent="0.25">
      <c r="O85" s="10"/>
      <c r="P85" s="10"/>
    </row>
    <row r="86" spans="1:16" s="6" customFormat="1" x14ac:dyDescent="0.25">
      <c r="A86" s="6" t="s">
        <v>20</v>
      </c>
      <c r="B86" s="6">
        <v>0</v>
      </c>
      <c r="C86" s="6">
        <v>1.0876579427391655</v>
      </c>
      <c r="D86" s="6">
        <v>0.93327867426112576</v>
      </c>
      <c r="E86" s="6">
        <v>0.97906338299970885</v>
      </c>
      <c r="G86" s="6" t="s">
        <v>60</v>
      </c>
      <c r="H86" s="6">
        <v>0</v>
      </c>
      <c r="I86" s="6">
        <v>1</v>
      </c>
      <c r="J86" s="6">
        <v>2</v>
      </c>
      <c r="K86" s="6">
        <v>3</v>
      </c>
      <c r="O86" s="10"/>
      <c r="P86" s="10"/>
    </row>
    <row r="87" spans="1:16" s="6" customFormat="1" x14ac:dyDescent="0.25">
      <c r="A87" s="6" t="s">
        <v>23</v>
      </c>
      <c r="B87" s="6">
        <v>1</v>
      </c>
      <c r="C87" s="6">
        <v>1.0301116363169169</v>
      </c>
      <c r="D87" s="6">
        <v>1.0504760789050027</v>
      </c>
      <c r="E87" s="6">
        <v>0.91941228477808035</v>
      </c>
      <c r="G87" s="6">
        <v>1</v>
      </c>
      <c r="H87" s="6">
        <v>1.0876579427391655</v>
      </c>
      <c r="I87" s="6">
        <v>1.0301116363169169</v>
      </c>
      <c r="J87" s="6">
        <v>1.0366983207130624</v>
      </c>
      <c r="K87" s="6">
        <v>1.0359377349821481</v>
      </c>
      <c r="O87" s="10"/>
      <c r="P87" s="10"/>
    </row>
    <row r="88" spans="1:16" s="6" customFormat="1" x14ac:dyDescent="0.25">
      <c r="B88" s="6">
        <v>2</v>
      </c>
      <c r="C88" s="6">
        <v>1.0366983207130624</v>
      </c>
      <c r="D88" s="6">
        <v>1.0290615157548699</v>
      </c>
      <c r="E88" s="6">
        <v>0.93424016353206774</v>
      </c>
      <c r="G88" s="6">
        <v>2</v>
      </c>
      <c r="H88" s="6">
        <v>0.93327867426112576</v>
      </c>
      <c r="I88" s="6">
        <v>1.0504760789050027</v>
      </c>
      <c r="J88" s="6">
        <v>1.0290615157548699</v>
      </c>
      <c r="K88" s="6">
        <v>1.0270596201287689</v>
      </c>
      <c r="O88" s="10"/>
      <c r="P88" s="10"/>
    </row>
    <row r="89" spans="1:16" s="6" customFormat="1" x14ac:dyDescent="0.25">
      <c r="B89" s="6">
        <v>3</v>
      </c>
      <c r="C89" s="6">
        <v>1.0359377349821481</v>
      </c>
      <c r="D89" s="6">
        <v>1.0270596201287689</v>
      </c>
      <c r="E89" s="6">
        <v>0.93700264488908314</v>
      </c>
      <c r="G89" s="6">
        <v>3</v>
      </c>
      <c r="H89" s="6">
        <v>0.97906338299970885</v>
      </c>
      <c r="I89" s="6">
        <v>0.91941228477808035</v>
      </c>
      <c r="J89" s="6">
        <v>0.93424016353206774</v>
      </c>
      <c r="K89" s="6">
        <v>0.93700264488908314</v>
      </c>
      <c r="O89" s="10"/>
      <c r="P89" s="10"/>
    </row>
    <row r="90" spans="1:16" s="6" customFormat="1" x14ac:dyDescent="0.25">
      <c r="O90" s="10"/>
      <c r="P90" s="10"/>
    </row>
    <row r="91" spans="1:16" s="6" customFormat="1" x14ac:dyDescent="0.25">
      <c r="A91" s="6" t="s">
        <v>20</v>
      </c>
      <c r="B91" s="6">
        <v>0</v>
      </c>
      <c r="C91" s="6">
        <v>1.0272052338573461</v>
      </c>
      <c r="D91" s="6">
        <v>0.94338850707556132</v>
      </c>
      <c r="E91" s="6">
        <v>1.0294062590670927</v>
      </c>
      <c r="G91" s="6" t="s">
        <v>60</v>
      </c>
      <c r="H91" s="6">
        <v>0</v>
      </c>
      <c r="I91" s="6">
        <v>1</v>
      </c>
      <c r="J91" s="6">
        <v>2</v>
      </c>
      <c r="K91" s="6">
        <v>3</v>
      </c>
      <c r="O91" s="10"/>
      <c r="P91" s="10"/>
    </row>
    <row r="92" spans="1:16" s="6" customFormat="1" x14ac:dyDescent="0.25">
      <c r="A92" s="6" t="s">
        <v>24</v>
      </c>
      <c r="B92" s="6">
        <v>1</v>
      </c>
      <c r="C92" s="6">
        <v>0.98537697960641812</v>
      </c>
      <c r="D92" s="6">
        <v>1.044779004713527</v>
      </c>
      <c r="E92" s="6">
        <v>0.96984401568005496</v>
      </c>
      <c r="G92" s="6">
        <v>1</v>
      </c>
      <c r="H92" s="6">
        <v>1.0272052338573461</v>
      </c>
      <c r="I92" s="6">
        <v>0.98537697960641812</v>
      </c>
      <c r="J92" s="6">
        <v>0.99548820838619911</v>
      </c>
      <c r="K92" s="6">
        <v>0.99588074106307234</v>
      </c>
      <c r="O92" s="10"/>
      <c r="P92" s="10"/>
    </row>
    <row r="93" spans="1:16" s="6" customFormat="1" x14ac:dyDescent="0.25">
      <c r="B93" s="6">
        <v>2</v>
      </c>
      <c r="C93" s="6">
        <v>0.99548820838619911</v>
      </c>
      <c r="D93" s="6">
        <v>1.0226387898207911</v>
      </c>
      <c r="E93" s="6">
        <v>0.98187300179300985</v>
      </c>
      <c r="G93" s="6">
        <v>2</v>
      </c>
      <c r="H93" s="6">
        <v>0.94338850707556132</v>
      </c>
      <c r="I93" s="6">
        <v>1.044779004713527</v>
      </c>
      <c r="J93" s="6">
        <v>1.0226387898207911</v>
      </c>
      <c r="K93" s="6">
        <v>1.0204975230835287</v>
      </c>
      <c r="O93" s="10"/>
      <c r="P93" s="10"/>
    </row>
    <row r="94" spans="1:16" s="6" customFormat="1" x14ac:dyDescent="0.25">
      <c r="B94" s="6">
        <v>3</v>
      </c>
      <c r="C94" s="6">
        <v>0.99588074106307234</v>
      </c>
      <c r="D94" s="6">
        <v>1.0204975230835287</v>
      </c>
      <c r="E94" s="6">
        <v>0.98362173585339918</v>
      </c>
      <c r="G94" s="6">
        <v>3</v>
      </c>
      <c r="H94" s="6">
        <v>1.0294062590670927</v>
      </c>
      <c r="I94" s="6">
        <v>0.96984401568005496</v>
      </c>
      <c r="J94" s="6">
        <v>0.98187300179300985</v>
      </c>
      <c r="K94" s="6">
        <v>0.98362173585339918</v>
      </c>
      <c r="O94" s="10"/>
      <c r="P94" s="10"/>
    </row>
    <row r="95" spans="1:16" s="6" customFormat="1" x14ac:dyDescent="0.25">
      <c r="O95" s="10"/>
      <c r="P95" s="10"/>
    </row>
    <row r="96" spans="1:16" s="6" customFormat="1" x14ac:dyDescent="0.25">
      <c r="G96" s="10"/>
      <c r="H96" s="10"/>
    </row>
  </sheetData>
  <autoFilter ref="A21:AC21" xr:uid="{B9B66D37-3BE8-4085-AD1E-D91C3E69AE94}">
    <sortState xmlns:xlrd2="http://schemas.microsoft.com/office/spreadsheetml/2017/richdata2" ref="A22:U37">
      <sortCondition ref="D2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8CBD-0D91-4F66-8953-E062C4BA88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0E3B-AB35-47A0-9000-45346AB70EE6}">
  <dimension ref="A1:AD96"/>
  <sheetViews>
    <sheetView topLeftCell="A29" zoomScale="70" zoomScaleNormal="70" workbookViewId="0">
      <selection activeCell="G53" sqref="G53"/>
    </sheetView>
  </sheetViews>
  <sheetFormatPr defaultRowHeight="15" x14ac:dyDescent="0.25"/>
  <cols>
    <col min="4" max="4" width="10.7109375" customWidth="1"/>
    <col min="11" max="11" width="11.7109375" bestFit="1" customWidth="1"/>
    <col min="12" max="14" width="14.140625" bestFit="1" customWidth="1"/>
    <col min="15" max="15" width="8.140625" style="9" bestFit="1" customWidth="1"/>
    <col min="16" max="16" width="8.140625" style="9" customWidth="1"/>
    <col min="17" max="17" width="8.140625" customWidth="1"/>
    <col min="18" max="18" width="8.140625" bestFit="1" customWidth="1"/>
    <col min="19" max="19" width="13.85546875" bestFit="1" customWidth="1"/>
    <col min="20" max="20" width="15.85546875" bestFit="1" customWidth="1"/>
    <col min="21" max="21" width="16.140625" bestFit="1" customWidth="1"/>
    <col min="22" max="22" width="13.85546875" bestFit="1" customWidth="1"/>
    <col min="23" max="23" width="10.42578125" bestFit="1" customWidth="1"/>
  </cols>
  <sheetData>
    <row r="1" spans="1:30" x14ac:dyDescent="0.25">
      <c r="A1" s="1" t="s">
        <v>56</v>
      </c>
      <c r="B1" s="1"/>
    </row>
    <row r="2" spans="1:30" s="64" customFormat="1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3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35</v>
      </c>
      <c r="X2" s="2" t="s">
        <v>36</v>
      </c>
      <c r="Y2" s="2" t="s">
        <v>37</v>
      </c>
      <c r="Z2" s="2" t="s">
        <v>38</v>
      </c>
      <c r="AA2" s="40" t="s">
        <v>31</v>
      </c>
      <c r="AB2" s="40" t="s">
        <v>34</v>
      </c>
      <c r="AC2" s="40" t="s">
        <v>34</v>
      </c>
      <c r="AD2" s="38" t="s">
        <v>41</v>
      </c>
    </row>
    <row r="3" spans="1:30" s="64" customFormat="1" x14ac:dyDescent="0.25">
      <c r="A3" s="64">
        <v>1</v>
      </c>
      <c r="B3" s="64">
        <v>3</v>
      </c>
      <c r="C3" s="64">
        <v>4</v>
      </c>
      <c r="D3" s="64">
        <v>1</v>
      </c>
      <c r="F3" s="64">
        <v>0</v>
      </c>
      <c r="L3" s="64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4">
        <v>2</v>
      </c>
      <c r="T3" s="64">
        <v>2</v>
      </c>
      <c r="U3" s="5">
        <v>1.3569933498121467</v>
      </c>
      <c r="V3" s="5">
        <v>1.6811491233875437</v>
      </c>
      <c r="W3" s="4">
        <v>3.9442572550296706E-3</v>
      </c>
      <c r="X3" s="4">
        <v>3.3333491522569147E-10</v>
      </c>
      <c r="Y3" s="4">
        <v>3.3333491522569147E-10</v>
      </c>
      <c r="Z3" s="4">
        <v>5.8854658325299347E-2</v>
      </c>
      <c r="AA3" s="4" t="s">
        <v>32</v>
      </c>
      <c r="AB3" s="4" t="b">
        <v>1</v>
      </c>
      <c r="AC3" s="64" t="b">
        <v>1</v>
      </c>
      <c r="AD3" s="64" t="s">
        <v>39</v>
      </c>
    </row>
    <row r="4" spans="1:30" s="64" customFormat="1" x14ac:dyDescent="0.25">
      <c r="A4" s="64">
        <v>2</v>
      </c>
      <c r="B4" s="64">
        <v>3</v>
      </c>
      <c r="C4" s="64">
        <v>4</v>
      </c>
      <c r="D4" s="64">
        <v>1</v>
      </c>
      <c r="F4" s="64">
        <v>0</v>
      </c>
      <c r="L4" s="64">
        <v>2</v>
      </c>
      <c r="M4" s="16" t="s">
        <v>23</v>
      </c>
      <c r="N4" s="41">
        <v>2.3025188999999999</v>
      </c>
      <c r="O4" s="44">
        <v>123</v>
      </c>
      <c r="P4" s="11">
        <v>1.0876579427391655</v>
      </c>
      <c r="Q4" s="5">
        <v>0.93327867426112576</v>
      </c>
      <c r="R4" s="5">
        <v>0.97906338299970885</v>
      </c>
      <c r="S4" s="64">
        <v>3</v>
      </c>
      <c r="T4" s="64">
        <v>1</v>
      </c>
      <c r="U4" s="5">
        <v>1.3775509838794839</v>
      </c>
      <c r="V4" s="5">
        <v>1.6655838065327486</v>
      </c>
      <c r="W4" s="4">
        <v>1.2158979236930545E-2</v>
      </c>
      <c r="X4" s="4">
        <v>7.7715611723760958E-16</v>
      </c>
      <c r="Y4" s="4">
        <v>9.2587372067545193E-3</v>
      </c>
      <c r="Z4" s="4">
        <v>5.8438628492776958E-2</v>
      </c>
      <c r="AA4" s="4" t="s">
        <v>32</v>
      </c>
      <c r="AB4" s="4" t="b">
        <v>1</v>
      </c>
      <c r="AC4" s="64" t="b">
        <v>1</v>
      </c>
      <c r="AD4" s="64" t="s">
        <v>39</v>
      </c>
    </row>
    <row r="5" spans="1:30" s="64" customFormat="1" x14ac:dyDescent="0.25">
      <c r="A5" s="64">
        <v>3</v>
      </c>
      <c r="B5" s="64">
        <v>3</v>
      </c>
      <c r="C5" s="64">
        <v>4</v>
      </c>
      <c r="D5" s="64">
        <v>1</v>
      </c>
      <c r="F5" s="64">
        <v>0</v>
      </c>
      <c r="L5" s="64">
        <v>2</v>
      </c>
      <c r="M5" s="16" t="s">
        <v>24</v>
      </c>
      <c r="N5" s="41">
        <v>0.8016588</v>
      </c>
      <c r="O5" s="44">
        <v>39</v>
      </c>
      <c r="P5" s="11">
        <v>1.0272052338573461</v>
      </c>
      <c r="Q5" s="5">
        <v>0.94338850707556132</v>
      </c>
      <c r="R5" s="5">
        <v>1.0294062590670927</v>
      </c>
      <c r="S5" s="64">
        <v>2</v>
      </c>
      <c r="T5" s="64">
        <v>2</v>
      </c>
      <c r="U5" s="5">
        <v>1.3576819846709767</v>
      </c>
      <c r="V5" s="5">
        <v>1.6789794183261073</v>
      </c>
      <c r="W5" s="4">
        <v>4.2141764742019694E-3</v>
      </c>
      <c r="X5" s="4">
        <v>1.5543122344752192E-15</v>
      </c>
      <c r="Y5" s="4">
        <v>1.290608979290675E-3</v>
      </c>
      <c r="Z5" s="4">
        <v>3.7740995282959156E-2</v>
      </c>
      <c r="AA5" s="4" t="s">
        <v>32</v>
      </c>
      <c r="AB5" s="4" t="b">
        <v>1</v>
      </c>
      <c r="AC5" s="64" t="b">
        <v>1</v>
      </c>
      <c r="AD5" s="64" t="s">
        <v>39</v>
      </c>
    </row>
    <row r="6" spans="1:30" s="64" customFormat="1" x14ac:dyDescent="0.25">
      <c r="A6" s="64">
        <v>4</v>
      </c>
      <c r="B6" s="64">
        <v>3</v>
      </c>
      <c r="C6" s="64">
        <v>4</v>
      </c>
      <c r="D6" s="64">
        <v>1</v>
      </c>
      <c r="F6" s="64">
        <v>0</v>
      </c>
      <c r="L6" s="64">
        <v>2</v>
      </c>
      <c r="M6" s="16" t="s">
        <v>25</v>
      </c>
      <c r="N6" s="41">
        <v>4.51504E-2</v>
      </c>
      <c r="O6" s="44">
        <v>3</v>
      </c>
      <c r="P6" s="10">
        <v>1</v>
      </c>
      <c r="Q6" s="64">
        <v>1</v>
      </c>
      <c r="R6" s="64">
        <v>1</v>
      </c>
      <c r="S6" s="64">
        <v>2</v>
      </c>
      <c r="T6" s="64">
        <v>2</v>
      </c>
      <c r="U6" s="5">
        <v>1.3623668752438394</v>
      </c>
      <c r="V6" s="5">
        <v>1.6860848775505888</v>
      </c>
      <c r="W6" s="4">
        <v>0</v>
      </c>
      <c r="X6" s="4">
        <v>7.7715611723760958E-16</v>
      </c>
      <c r="Y6" s="4">
        <v>7.7715611723760958E-16</v>
      </c>
      <c r="Z6" s="4">
        <v>0</v>
      </c>
      <c r="AA6" s="4" t="s">
        <v>32</v>
      </c>
      <c r="AB6" s="4" t="b">
        <v>1</v>
      </c>
      <c r="AC6" s="64" t="b">
        <v>1</v>
      </c>
      <c r="AD6" s="64" t="s">
        <v>39</v>
      </c>
    </row>
    <row r="7" spans="1:30" s="64" customFormat="1" x14ac:dyDescent="0.25">
      <c r="A7" s="64">
        <v>149</v>
      </c>
      <c r="B7" s="64">
        <v>3</v>
      </c>
      <c r="C7" s="64">
        <v>4</v>
      </c>
      <c r="D7" s="64">
        <v>1</v>
      </c>
      <c r="E7" s="64">
        <v>1</v>
      </c>
      <c r="F7" s="64">
        <v>0.4</v>
      </c>
      <c r="G7" s="64">
        <v>200</v>
      </c>
      <c r="H7" s="64" t="b">
        <v>1</v>
      </c>
      <c r="I7" s="64">
        <v>0.5</v>
      </c>
      <c r="J7" s="64">
        <v>0</v>
      </c>
      <c r="K7" s="64">
        <v>0</v>
      </c>
      <c r="L7" s="64">
        <v>1</v>
      </c>
      <c r="M7" s="16" t="s">
        <v>23</v>
      </c>
      <c r="N7" s="41">
        <v>69.510016800000002</v>
      </c>
      <c r="O7" s="44">
        <v>114</v>
      </c>
      <c r="P7" s="11">
        <v>0.98560350139616748</v>
      </c>
      <c r="Q7" s="5">
        <v>1.0307703039158735</v>
      </c>
      <c r="R7" s="5">
        <v>0.98362619468795898</v>
      </c>
      <c r="S7" s="64">
        <v>2</v>
      </c>
      <c r="T7" s="64">
        <v>2</v>
      </c>
      <c r="U7" s="5">
        <v>1.1968800163964419</v>
      </c>
      <c r="V7" s="5">
        <v>1.2562421764889027</v>
      </c>
      <c r="W7" s="4">
        <v>4.1424547385515709E-4</v>
      </c>
      <c r="X7" s="4">
        <v>6.0449782763253301E-3</v>
      </c>
      <c r="Y7" s="4">
        <v>6.0449782763253301E-3</v>
      </c>
      <c r="Z7" s="4">
        <v>-2.0513535943915695E-2</v>
      </c>
      <c r="AA7" s="4" t="s">
        <v>32</v>
      </c>
      <c r="AB7" s="4" t="b">
        <v>1</v>
      </c>
      <c r="AC7" s="64" t="b">
        <v>1</v>
      </c>
    </row>
    <row r="8" spans="1:30" s="64" customFormat="1" x14ac:dyDescent="0.25">
      <c r="A8" s="64">
        <v>150</v>
      </c>
      <c r="B8" s="64">
        <v>3</v>
      </c>
      <c r="C8" s="64">
        <v>4</v>
      </c>
      <c r="D8" s="64">
        <v>1</v>
      </c>
      <c r="E8" s="64">
        <v>1</v>
      </c>
      <c r="F8" s="64">
        <v>0.4</v>
      </c>
      <c r="G8" s="64">
        <v>200</v>
      </c>
      <c r="H8" s="64" t="b">
        <v>1</v>
      </c>
      <c r="I8" s="64">
        <v>0.5</v>
      </c>
      <c r="J8" s="64">
        <v>0</v>
      </c>
      <c r="K8" s="64">
        <v>0</v>
      </c>
      <c r="L8" s="64">
        <v>2</v>
      </c>
      <c r="M8" s="16" t="s">
        <v>23</v>
      </c>
      <c r="N8" s="41">
        <v>79.601694899999998</v>
      </c>
      <c r="O8" s="44">
        <v>130</v>
      </c>
      <c r="P8" s="11">
        <v>1.0301116363169169</v>
      </c>
      <c r="Q8" s="5">
        <v>1.0504760789050027</v>
      </c>
      <c r="R8" s="5">
        <v>0.91941228477808035</v>
      </c>
      <c r="S8" s="64">
        <v>3</v>
      </c>
      <c r="T8" s="64">
        <v>1</v>
      </c>
      <c r="U8" s="5">
        <v>1.2104128331006365</v>
      </c>
      <c r="V8" s="5">
        <v>1.2352962792382625</v>
      </c>
      <c r="W8" s="4">
        <v>1.9035998335621418E-2</v>
      </c>
      <c r="X8" s="4">
        <v>1.8199025025163684E-2</v>
      </c>
      <c r="Y8" s="4">
        <v>3.8162644309652438E-2</v>
      </c>
      <c r="Z8" s="4">
        <v>-5.3725143481279769E-2</v>
      </c>
      <c r="AA8" s="4" t="s">
        <v>32</v>
      </c>
      <c r="AB8" s="4" t="b">
        <v>1</v>
      </c>
      <c r="AC8" s="64" t="b">
        <v>1</v>
      </c>
    </row>
    <row r="9" spans="1:30" s="64" customFormat="1" x14ac:dyDescent="0.25">
      <c r="A9" s="64">
        <v>151</v>
      </c>
      <c r="B9" s="64">
        <v>3</v>
      </c>
      <c r="C9" s="64">
        <v>4</v>
      </c>
      <c r="D9" s="64">
        <v>1</v>
      </c>
      <c r="E9" s="64">
        <v>1</v>
      </c>
      <c r="F9" s="64">
        <v>0.4</v>
      </c>
      <c r="G9" s="64">
        <v>200</v>
      </c>
      <c r="H9" s="64" t="b">
        <v>1</v>
      </c>
      <c r="I9" s="64">
        <v>0.5</v>
      </c>
      <c r="J9" s="64">
        <v>0</v>
      </c>
      <c r="K9" s="64">
        <v>0</v>
      </c>
      <c r="L9" s="64">
        <v>2</v>
      </c>
      <c r="M9" s="16" t="s">
        <v>24</v>
      </c>
      <c r="N9" s="41">
        <v>24.985341200000001</v>
      </c>
      <c r="O9" s="44">
        <v>38</v>
      </c>
      <c r="P9" s="11">
        <v>0.98537697960641812</v>
      </c>
      <c r="Q9" s="5">
        <v>1.044779004713527</v>
      </c>
      <c r="R9" s="5">
        <v>0.96984401568005496</v>
      </c>
      <c r="S9" s="64">
        <v>2</v>
      </c>
      <c r="T9" s="64">
        <v>2</v>
      </c>
      <c r="U9" s="5">
        <v>1.1970419670995827</v>
      </c>
      <c r="V9" s="5">
        <v>1.2557685930692852</v>
      </c>
      <c r="W9" s="4">
        <v>2.7786815796825293E-3</v>
      </c>
      <c r="X9" s="4">
        <v>1.3280581252882451E-2</v>
      </c>
      <c r="Y9" s="4">
        <v>2.222230956482818E-2</v>
      </c>
      <c r="Z9" s="4">
        <v>-2.9852669809017979E-2</v>
      </c>
      <c r="AA9" s="4" t="s">
        <v>32</v>
      </c>
      <c r="AB9" s="4" t="b">
        <v>1</v>
      </c>
      <c r="AC9" s="64" t="b">
        <v>1</v>
      </c>
    </row>
    <row r="10" spans="1:30" s="64" customFormat="1" x14ac:dyDescent="0.25">
      <c r="A10" s="64">
        <v>152</v>
      </c>
      <c r="B10" s="64">
        <v>3</v>
      </c>
      <c r="C10" s="64">
        <v>4</v>
      </c>
      <c r="D10" s="64">
        <v>1</v>
      </c>
      <c r="E10" s="64">
        <v>1</v>
      </c>
      <c r="F10" s="64">
        <v>0.4</v>
      </c>
      <c r="G10" s="64">
        <v>200</v>
      </c>
      <c r="H10" s="64" t="b">
        <v>1</v>
      </c>
      <c r="I10" s="64">
        <v>0.5</v>
      </c>
      <c r="J10" s="64">
        <v>0</v>
      </c>
      <c r="K10" s="64">
        <v>0</v>
      </c>
      <c r="L10" s="64">
        <v>2</v>
      </c>
      <c r="M10" s="16" t="s">
        <v>25</v>
      </c>
      <c r="N10" s="41">
        <v>2.0655795000000001</v>
      </c>
      <c r="O10" s="44">
        <v>3</v>
      </c>
      <c r="P10" s="10">
        <v>1</v>
      </c>
      <c r="Q10" s="64">
        <v>1</v>
      </c>
      <c r="R10" s="64">
        <v>1</v>
      </c>
      <c r="S10" s="64">
        <v>3</v>
      </c>
      <c r="T10" s="64">
        <v>1</v>
      </c>
      <c r="U10" s="5">
        <v>1.2145400489160874</v>
      </c>
      <c r="V10" s="5">
        <v>1.2483434189391409</v>
      </c>
      <c r="W10" s="4">
        <v>8.6751038794831148E-3</v>
      </c>
      <c r="X10" s="4">
        <v>8.6751038794815605E-3</v>
      </c>
      <c r="Y10" s="4">
        <v>8.6751038794815605E-3</v>
      </c>
      <c r="Z10" s="4">
        <v>0</v>
      </c>
      <c r="AA10" s="4" t="s">
        <v>32</v>
      </c>
      <c r="AB10" s="4" t="b">
        <v>1</v>
      </c>
      <c r="AC10" s="64" t="b">
        <v>1</v>
      </c>
    </row>
    <row r="11" spans="1:30" s="64" customFormat="1" x14ac:dyDescent="0.25">
      <c r="A11" s="64">
        <v>293</v>
      </c>
      <c r="B11" s="64">
        <v>3</v>
      </c>
      <c r="C11" s="64">
        <v>4</v>
      </c>
      <c r="D11" s="64">
        <v>1</v>
      </c>
      <c r="E11" s="64">
        <v>2</v>
      </c>
      <c r="F11" s="64">
        <v>0.4</v>
      </c>
      <c r="G11" s="64">
        <v>200</v>
      </c>
      <c r="H11" s="64" t="b">
        <v>1</v>
      </c>
      <c r="I11" s="64">
        <v>0.5</v>
      </c>
      <c r="J11" s="64">
        <v>0</v>
      </c>
      <c r="K11" s="64">
        <v>0</v>
      </c>
      <c r="L11" s="64">
        <v>1</v>
      </c>
      <c r="M11" s="16" t="s">
        <v>23</v>
      </c>
      <c r="N11" s="64">
        <v>564.67764460000001</v>
      </c>
      <c r="O11" s="44">
        <v>90</v>
      </c>
      <c r="P11" s="64">
        <v>1.0009493290019351</v>
      </c>
      <c r="Q11" s="64">
        <v>0.999480380949609</v>
      </c>
      <c r="R11" s="64">
        <v>0.99957029004845599</v>
      </c>
      <c r="S11" s="64">
        <v>2</v>
      </c>
      <c r="T11" s="64">
        <v>2</v>
      </c>
      <c r="U11" s="42">
        <v>1.2260570820123706</v>
      </c>
      <c r="V11" s="42">
        <v>1.3070691957093115</v>
      </c>
      <c r="W11" s="3">
        <v>7.2453880761713663E-7</v>
      </c>
      <c r="X11" s="3">
        <v>4.3215346038151248E-3</v>
      </c>
      <c r="Y11" s="3">
        <v>4.3215346038151248E-3</v>
      </c>
      <c r="Z11" s="4">
        <v>6.3288600129004135E-4</v>
      </c>
      <c r="AA11" s="64" t="s">
        <v>32</v>
      </c>
      <c r="AB11" s="64" t="b">
        <v>1</v>
      </c>
      <c r="AC11" s="64" t="b">
        <v>1</v>
      </c>
    </row>
    <row r="12" spans="1:30" s="64" customFormat="1" x14ac:dyDescent="0.25">
      <c r="A12" s="64">
        <v>294</v>
      </c>
      <c r="B12" s="64">
        <v>3</v>
      </c>
      <c r="C12" s="64">
        <v>4</v>
      </c>
      <c r="D12" s="64">
        <v>1</v>
      </c>
      <c r="E12" s="64">
        <v>2</v>
      </c>
      <c r="F12" s="64">
        <v>0.4</v>
      </c>
      <c r="G12" s="64">
        <v>200</v>
      </c>
      <c r="H12" s="64" t="b">
        <v>1</v>
      </c>
      <c r="I12" s="64">
        <v>0.5</v>
      </c>
      <c r="J12" s="64">
        <v>0</v>
      </c>
      <c r="K12" s="64">
        <v>0</v>
      </c>
      <c r="L12" s="64">
        <v>2</v>
      </c>
      <c r="M12" s="16" t="s">
        <v>23</v>
      </c>
      <c r="N12" s="64">
        <v>835.53441889999999</v>
      </c>
      <c r="O12" s="44">
        <v>136</v>
      </c>
      <c r="P12" s="64">
        <v>1.0366983207130624</v>
      </c>
      <c r="Q12" s="64">
        <v>1.0290615157548699</v>
      </c>
      <c r="R12" s="64">
        <v>0.93424016353206774</v>
      </c>
      <c r="S12" s="64">
        <v>3</v>
      </c>
      <c r="T12" s="64">
        <v>1</v>
      </c>
      <c r="U12" s="42">
        <v>1.2373139220014528</v>
      </c>
      <c r="V12" s="42">
        <v>1.2745479085190918</v>
      </c>
      <c r="W12" s="3">
        <v>2.4867254536016015E-2</v>
      </c>
      <c r="X12" s="3">
        <v>1.5404900381156716E-2</v>
      </c>
      <c r="Y12" s="3">
        <v>4.2624068454609643E-2</v>
      </c>
      <c r="Z12" s="4">
        <v>-4.3839890978621544E-2</v>
      </c>
      <c r="AA12" s="64" t="s">
        <v>32</v>
      </c>
      <c r="AB12" s="64" t="b">
        <v>1</v>
      </c>
      <c r="AC12" s="64" t="b">
        <v>1</v>
      </c>
    </row>
    <row r="13" spans="1:30" s="64" customFormat="1" x14ac:dyDescent="0.25">
      <c r="A13" s="64">
        <v>295</v>
      </c>
      <c r="B13" s="64">
        <v>3</v>
      </c>
      <c r="C13" s="64">
        <v>4</v>
      </c>
      <c r="D13" s="64">
        <v>1</v>
      </c>
      <c r="E13" s="64">
        <v>2</v>
      </c>
      <c r="F13" s="64">
        <v>0.4</v>
      </c>
      <c r="G13" s="64">
        <v>200</v>
      </c>
      <c r="H13" s="64" t="b">
        <v>1</v>
      </c>
      <c r="I13" s="64">
        <v>0.5</v>
      </c>
      <c r="J13" s="64">
        <v>0</v>
      </c>
      <c r="K13" s="64">
        <v>0</v>
      </c>
      <c r="L13" s="64">
        <v>2</v>
      </c>
      <c r="M13" s="16" t="s">
        <v>24</v>
      </c>
      <c r="N13" s="64">
        <v>291.30230829999999</v>
      </c>
      <c r="O13" s="44">
        <v>44</v>
      </c>
      <c r="P13" s="64">
        <v>0.99548820838619911</v>
      </c>
      <c r="Q13" s="64">
        <v>1.0226387898207911</v>
      </c>
      <c r="R13" s="64">
        <v>0.98187300179300985</v>
      </c>
      <c r="S13" s="64">
        <v>2</v>
      </c>
      <c r="T13" s="64">
        <v>2</v>
      </c>
      <c r="U13" s="42">
        <v>1.2264923997693515</v>
      </c>
      <c r="V13" s="42">
        <v>1.3057963734776417</v>
      </c>
      <c r="W13" s="3">
        <v>9.596389627647417E-4</v>
      </c>
      <c r="X13" s="3">
        <v>1.0104012701935838E-2</v>
      </c>
      <c r="Y13" s="3">
        <v>1.9151801897116849E-2</v>
      </c>
      <c r="Z13" s="4">
        <v>-1.5092526547194063E-2</v>
      </c>
      <c r="AA13" s="64" t="s">
        <v>32</v>
      </c>
      <c r="AB13" s="64" t="b">
        <v>1</v>
      </c>
      <c r="AC13" s="64" t="b">
        <v>1</v>
      </c>
    </row>
    <row r="14" spans="1:30" s="64" customFormat="1" x14ac:dyDescent="0.25">
      <c r="A14" s="64">
        <v>296</v>
      </c>
      <c r="B14" s="64">
        <v>3</v>
      </c>
      <c r="C14" s="64">
        <v>4</v>
      </c>
      <c r="D14" s="64">
        <v>1</v>
      </c>
      <c r="E14" s="64">
        <v>2</v>
      </c>
      <c r="F14" s="64">
        <v>0.4</v>
      </c>
      <c r="G14" s="64">
        <v>200</v>
      </c>
      <c r="H14" s="64" t="b">
        <v>1</v>
      </c>
      <c r="I14" s="64">
        <v>0.5</v>
      </c>
      <c r="J14" s="64">
        <v>0</v>
      </c>
      <c r="K14" s="64">
        <v>0</v>
      </c>
      <c r="L14" s="64">
        <v>2</v>
      </c>
      <c r="M14" s="16" t="s">
        <v>25</v>
      </c>
      <c r="N14" s="64">
        <v>18.399658800000001</v>
      </c>
      <c r="O14" s="44">
        <v>3</v>
      </c>
      <c r="P14" s="64">
        <v>1</v>
      </c>
      <c r="Q14" s="64">
        <v>1</v>
      </c>
      <c r="R14" s="64">
        <v>1</v>
      </c>
      <c r="S14" s="64">
        <v>3</v>
      </c>
      <c r="T14" s="64">
        <v>1</v>
      </c>
      <c r="U14" s="42">
        <v>1.2414174482575722</v>
      </c>
      <c r="V14" s="42">
        <v>1.2857070205564836</v>
      </c>
      <c r="W14" s="3">
        <v>1.6329626813096243E-2</v>
      </c>
      <c r="X14" s="3">
        <v>1.6329626813096798E-2</v>
      </c>
      <c r="Y14" s="3">
        <v>1.6329626813096798E-2</v>
      </c>
      <c r="Z14" s="4">
        <v>0</v>
      </c>
      <c r="AA14" s="64" t="s">
        <v>32</v>
      </c>
      <c r="AB14" s="64" t="b">
        <v>1</v>
      </c>
      <c r="AC14" s="64" t="b">
        <v>1</v>
      </c>
    </row>
    <row r="15" spans="1:30" s="64" customFormat="1" x14ac:dyDescent="0.25">
      <c r="A15" s="64">
        <v>437</v>
      </c>
      <c r="B15" s="64">
        <v>3</v>
      </c>
      <c r="C15" s="64">
        <v>4</v>
      </c>
      <c r="D15" s="64">
        <v>1</v>
      </c>
      <c r="E15" s="64">
        <v>3</v>
      </c>
      <c r="F15" s="64">
        <v>0.4</v>
      </c>
      <c r="G15" s="64">
        <v>200</v>
      </c>
      <c r="H15" s="64" t="b">
        <v>1</v>
      </c>
      <c r="I15" s="64">
        <v>0.5</v>
      </c>
      <c r="J15" s="64">
        <v>0</v>
      </c>
      <c r="K15" s="64">
        <v>0</v>
      </c>
      <c r="L15" s="64">
        <v>1</v>
      </c>
      <c r="M15" s="16" t="s">
        <v>23</v>
      </c>
      <c r="N15" s="64">
        <v>3267.9991061000001</v>
      </c>
      <c r="O15" s="44">
        <v>90</v>
      </c>
      <c r="P15" s="64">
        <v>1.0017474349839548</v>
      </c>
      <c r="Q15" s="64">
        <v>0.99807531749879386</v>
      </c>
      <c r="R15" s="64">
        <v>1.0001772475172512</v>
      </c>
      <c r="S15" s="64">
        <v>2</v>
      </c>
      <c r="T15" s="64">
        <v>2</v>
      </c>
      <c r="U15" s="42">
        <v>1.2271171459088586</v>
      </c>
      <c r="V15" s="42">
        <v>1.3098732972220306</v>
      </c>
      <c r="W15" s="3">
        <v>3.2313997642141601E-6</v>
      </c>
      <c r="X15" s="3">
        <v>4.7446340313316293E-3</v>
      </c>
      <c r="Y15" s="3">
        <v>4.7446340313316293E-3</v>
      </c>
      <c r="Z15" s="4">
        <v>1.2831216674707251E-3</v>
      </c>
      <c r="AA15" s="64" t="s">
        <v>32</v>
      </c>
      <c r="AB15" s="64" t="b">
        <v>1</v>
      </c>
      <c r="AC15" s="64" t="b">
        <v>1</v>
      </c>
    </row>
    <row r="16" spans="1:30" s="64" customFormat="1" x14ac:dyDescent="0.25">
      <c r="A16" s="64">
        <v>438</v>
      </c>
      <c r="B16" s="64">
        <v>3</v>
      </c>
      <c r="C16" s="64">
        <v>4</v>
      </c>
      <c r="D16" s="64">
        <v>1</v>
      </c>
      <c r="E16" s="64">
        <v>3</v>
      </c>
      <c r="F16" s="64">
        <v>0.4</v>
      </c>
      <c r="G16" s="64">
        <v>200</v>
      </c>
      <c r="H16" s="64" t="b">
        <v>1</v>
      </c>
      <c r="I16" s="64">
        <v>0.5</v>
      </c>
      <c r="J16" s="64">
        <v>0</v>
      </c>
      <c r="K16" s="64">
        <v>0</v>
      </c>
      <c r="L16" s="64">
        <v>2</v>
      </c>
      <c r="M16" s="16" t="s">
        <v>23</v>
      </c>
      <c r="N16" s="64">
        <v>5135.1989488999998</v>
      </c>
      <c r="O16" s="44">
        <v>138</v>
      </c>
      <c r="P16" s="64">
        <v>1.0359377349821481</v>
      </c>
      <c r="Q16" s="64">
        <v>1.0270596201287689</v>
      </c>
      <c r="R16" s="64">
        <v>0.93700264488908314</v>
      </c>
      <c r="S16" s="64">
        <v>3</v>
      </c>
      <c r="T16" s="64">
        <v>1</v>
      </c>
      <c r="U16" s="42">
        <v>1.2382332456810434</v>
      </c>
      <c r="V16" s="42">
        <v>1.2785374344758285</v>
      </c>
      <c r="W16" s="3">
        <v>2.3800714187863448E-2</v>
      </c>
      <c r="X16" s="3">
        <v>1.6505964239593607E-2</v>
      </c>
      <c r="Y16" s="3">
        <v>4.3040498059749521E-2</v>
      </c>
      <c r="Z16" s="4">
        <v>-4.1998236740611317E-2</v>
      </c>
      <c r="AA16" s="64" t="s">
        <v>32</v>
      </c>
      <c r="AB16" s="64" t="b">
        <v>1</v>
      </c>
      <c r="AC16" s="64" t="b">
        <v>1</v>
      </c>
    </row>
    <row r="17" spans="1:30" s="64" customFormat="1" x14ac:dyDescent="0.25">
      <c r="A17" s="64">
        <v>439</v>
      </c>
      <c r="B17" s="64">
        <v>3</v>
      </c>
      <c r="C17" s="64">
        <v>4</v>
      </c>
      <c r="D17" s="64">
        <v>1</v>
      </c>
      <c r="E17" s="64">
        <v>3</v>
      </c>
      <c r="F17" s="64">
        <v>0.4</v>
      </c>
      <c r="G17" s="64">
        <v>200</v>
      </c>
      <c r="H17" s="64" t="b">
        <v>1</v>
      </c>
      <c r="I17" s="64">
        <v>0.5</v>
      </c>
      <c r="J17" s="64">
        <v>0</v>
      </c>
      <c r="K17" s="64">
        <v>0</v>
      </c>
      <c r="L17" s="64">
        <v>2</v>
      </c>
      <c r="M17" s="16" t="s">
        <v>24</v>
      </c>
      <c r="N17" s="64">
        <v>1831.4609235999999</v>
      </c>
      <c r="O17" s="44">
        <v>44</v>
      </c>
      <c r="P17" s="64">
        <v>0.99588074106307234</v>
      </c>
      <c r="Q17" s="64">
        <v>1.0204975230835287</v>
      </c>
      <c r="R17" s="64">
        <v>0.98362173585339918</v>
      </c>
      <c r="S17" s="64">
        <v>2</v>
      </c>
      <c r="T17" s="64">
        <v>2</v>
      </c>
      <c r="U17" s="42">
        <v>1.2275690055285706</v>
      </c>
      <c r="V17" s="42">
        <v>1.3085599656908153</v>
      </c>
      <c r="W17" s="3">
        <v>8.7766732192762209E-4</v>
      </c>
      <c r="X17" s="3">
        <v>1.0703002526242678E-2</v>
      </c>
      <c r="Y17" s="3">
        <v>2.0569238522277877E-2</v>
      </c>
      <c r="Z17" s="4">
        <v>-1.3665015389019061E-2</v>
      </c>
      <c r="AA17" s="64" t="s">
        <v>32</v>
      </c>
      <c r="AB17" s="64" t="b">
        <v>1</v>
      </c>
      <c r="AC17" s="64" t="b">
        <v>1</v>
      </c>
    </row>
    <row r="18" spans="1:30" s="64" customFormat="1" x14ac:dyDescent="0.25">
      <c r="A18" s="64">
        <v>440</v>
      </c>
      <c r="B18" s="64">
        <v>3</v>
      </c>
      <c r="C18" s="64">
        <v>4</v>
      </c>
      <c r="D18" s="64">
        <v>1</v>
      </c>
      <c r="E18" s="64">
        <v>3</v>
      </c>
      <c r="F18" s="64">
        <v>0.4</v>
      </c>
      <c r="G18" s="64">
        <v>200</v>
      </c>
      <c r="H18" s="64" t="b">
        <v>1</v>
      </c>
      <c r="I18" s="64">
        <v>0.5</v>
      </c>
      <c r="J18" s="64">
        <v>0</v>
      </c>
      <c r="K18" s="64">
        <v>0</v>
      </c>
      <c r="L18" s="64">
        <v>2</v>
      </c>
      <c r="M18" s="16" t="s">
        <v>25</v>
      </c>
      <c r="N18" s="64">
        <v>114.65902680000001</v>
      </c>
      <c r="O18" s="44">
        <v>3</v>
      </c>
      <c r="P18" s="64">
        <v>1</v>
      </c>
      <c r="Q18" s="64">
        <v>1</v>
      </c>
      <c r="R18" s="64">
        <v>1</v>
      </c>
      <c r="S18" s="64">
        <v>3</v>
      </c>
      <c r="T18" s="64">
        <v>1</v>
      </c>
      <c r="U18" s="42">
        <v>1.2424110485380546</v>
      </c>
      <c r="V18" s="42">
        <v>1.2895399804618173</v>
      </c>
      <c r="W18" s="3">
        <v>1.5399960917748312E-2</v>
      </c>
      <c r="X18" s="3">
        <v>1.5399960917745648E-2</v>
      </c>
      <c r="Y18" s="3">
        <v>1.5399960917745648E-2</v>
      </c>
      <c r="Z18" s="4">
        <v>0</v>
      </c>
      <c r="AA18" s="64" t="s">
        <v>32</v>
      </c>
      <c r="AB18" s="64" t="b">
        <v>1</v>
      </c>
      <c r="AC18" s="64" t="b">
        <v>1</v>
      </c>
    </row>
    <row r="19" spans="1:30" s="64" customFormat="1" x14ac:dyDescent="0.25">
      <c r="O19" s="10"/>
      <c r="P19" s="10"/>
    </row>
    <row r="20" spans="1:30" s="64" customFormat="1" x14ac:dyDescent="0.25">
      <c r="A20" s="38" t="s">
        <v>57</v>
      </c>
      <c r="B20" s="38"/>
      <c r="O20" s="10"/>
      <c r="P20" s="10"/>
    </row>
    <row r="21" spans="1:30" s="64" customFormat="1" x14ac:dyDescent="0.25">
      <c r="A21" s="38" t="s">
        <v>30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43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35</v>
      </c>
      <c r="X21" s="2" t="s">
        <v>36</v>
      </c>
      <c r="Y21" s="2" t="s">
        <v>37</v>
      </c>
      <c r="Z21" s="2" t="s">
        <v>38</v>
      </c>
      <c r="AA21" s="40" t="s">
        <v>31</v>
      </c>
      <c r="AB21" s="40" t="s">
        <v>34</v>
      </c>
      <c r="AC21" s="40" t="s">
        <v>34</v>
      </c>
      <c r="AD21" s="38" t="s">
        <v>41</v>
      </c>
    </row>
    <row r="22" spans="1:30" s="64" customFormat="1" x14ac:dyDescent="0.25">
      <c r="A22" s="64">
        <v>1</v>
      </c>
      <c r="B22" s="64">
        <v>3</v>
      </c>
      <c r="C22" s="64">
        <v>4</v>
      </c>
      <c r="D22" s="64">
        <v>1</v>
      </c>
      <c r="F22" s="64">
        <v>0</v>
      </c>
      <c r="L22" s="64">
        <v>1</v>
      </c>
      <c r="M22" s="16" t="s">
        <v>23</v>
      </c>
      <c r="N22" s="41">
        <v>3.9661881000000001</v>
      </c>
      <c r="O22" s="44">
        <v>96</v>
      </c>
      <c r="P22" s="11">
        <v>1.0441409759176394</v>
      </c>
      <c r="Q22" s="5">
        <v>0.91171801251205098</v>
      </c>
      <c r="R22" s="5">
        <v>1.0441410115703096</v>
      </c>
      <c r="S22" s="64">
        <v>2</v>
      </c>
      <c r="T22" s="64">
        <v>2</v>
      </c>
      <c r="U22" s="5">
        <v>1.3569933498121467</v>
      </c>
      <c r="V22" s="5">
        <v>1.6811491233875437</v>
      </c>
      <c r="W22" s="4">
        <v>3.9442572550296706E-3</v>
      </c>
      <c r="X22" s="4">
        <v>3.3333491522569147E-10</v>
      </c>
      <c r="Y22" s="4">
        <v>3.3333491522569147E-10</v>
      </c>
      <c r="Z22" s="4">
        <v>5.8854658325299347E-2</v>
      </c>
      <c r="AA22" s="4" t="s">
        <v>32</v>
      </c>
      <c r="AB22" s="4" t="b">
        <v>1</v>
      </c>
      <c r="AC22" s="64" t="b">
        <v>1</v>
      </c>
      <c r="AD22" s="64" t="s">
        <v>39</v>
      </c>
    </row>
    <row r="23" spans="1:30" s="64" customFormat="1" x14ac:dyDescent="0.25">
      <c r="A23" s="64">
        <v>149</v>
      </c>
      <c r="B23" s="64">
        <v>3</v>
      </c>
      <c r="C23" s="64">
        <v>4</v>
      </c>
      <c r="D23" s="64">
        <v>1</v>
      </c>
      <c r="E23" s="64">
        <v>1</v>
      </c>
      <c r="F23" s="64">
        <v>0.4</v>
      </c>
      <c r="G23" s="64">
        <v>200</v>
      </c>
      <c r="H23" s="64" t="b">
        <v>1</v>
      </c>
      <c r="I23" s="64">
        <v>0.5</v>
      </c>
      <c r="J23" s="64">
        <v>0</v>
      </c>
      <c r="K23" s="64">
        <v>0</v>
      </c>
      <c r="L23" s="64">
        <v>1</v>
      </c>
      <c r="M23" s="16" t="s">
        <v>23</v>
      </c>
      <c r="N23" s="41">
        <v>69.510016800000002</v>
      </c>
      <c r="O23" s="44">
        <v>114</v>
      </c>
      <c r="P23" s="11">
        <v>0.98560350139616748</v>
      </c>
      <c r="Q23" s="5">
        <v>1.0307703039158735</v>
      </c>
      <c r="R23" s="5">
        <v>0.98362619468795898</v>
      </c>
      <c r="S23" s="64">
        <v>2</v>
      </c>
      <c r="T23" s="64">
        <v>2</v>
      </c>
      <c r="U23" s="5">
        <v>1.1968800163964419</v>
      </c>
      <c r="V23" s="5">
        <v>1.2562421764889027</v>
      </c>
      <c r="W23" s="4">
        <v>4.1424547385515698E-4</v>
      </c>
      <c r="X23" s="4">
        <v>6.0449782763253301E-3</v>
      </c>
      <c r="Y23" s="4">
        <v>6.0449782763253301E-3</v>
      </c>
      <c r="Z23" s="4">
        <v>-2.0513535943915695E-2</v>
      </c>
      <c r="AA23" s="4" t="s">
        <v>32</v>
      </c>
      <c r="AB23" s="4" t="b">
        <v>1</v>
      </c>
      <c r="AC23" s="64" t="b">
        <v>1</v>
      </c>
      <c r="AD23" s="64" t="s">
        <v>39</v>
      </c>
    </row>
    <row r="24" spans="1:30" s="64" customFormat="1" x14ac:dyDescent="0.25">
      <c r="A24" s="64">
        <v>293</v>
      </c>
      <c r="B24" s="64">
        <v>3</v>
      </c>
      <c r="C24" s="64">
        <v>4</v>
      </c>
      <c r="D24" s="64">
        <v>1</v>
      </c>
      <c r="E24" s="64">
        <v>2</v>
      </c>
      <c r="F24" s="64">
        <v>0.4</v>
      </c>
      <c r="G24" s="64">
        <v>200</v>
      </c>
      <c r="H24" s="64" t="b">
        <v>1</v>
      </c>
      <c r="I24" s="64">
        <v>0.5</v>
      </c>
      <c r="J24" s="64">
        <v>0</v>
      </c>
      <c r="K24" s="64">
        <v>0</v>
      </c>
      <c r="L24" s="64">
        <v>1</v>
      </c>
      <c r="M24" s="16" t="s">
        <v>23</v>
      </c>
      <c r="N24" s="78">
        <v>564.67764460000001</v>
      </c>
      <c r="O24" s="44">
        <v>90</v>
      </c>
      <c r="P24" s="10">
        <v>1.0009493290019351</v>
      </c>
      <c r="Q24" s="78">
        <v>0.999480380949609</v>
      </c>
      <c r="R24" s="78">
        <v>0.99957029004845599</v>
      </c>
      <c r="S24" s="64">
        <v>2</v>
      </c>
      <c r="T24" s="64">
        <v>2</v>
      </c>
      <c r="U24" s="42">
        <v>1.2260570820123706</v>
      </c>
      <c r="V24" s="42">
        <v>1.3070691957093115</v>
      </c>
      <c r="W24" s="3">
        <v>7.2453880761713705E-7</v>
      </c>
      <c r="X24" s="3">
        <v>4.3215346038151248E-3</v>
      </c>
      <c r="Y24" s="3">
        <v>4.3215346038151248E-3</v>
      </c>
      <c r="Z24" s="4">
        <v>6.3288600129004135E-4</v>
      </c>
      <c r="AA24" s="78" t="s">
        <v>32</v>
      </c>
      <c r="AB24" s="78" t="b">
        <v>1</v>
      </c>
      <c r="AC24" s="64" t="b">
        <v>1</v>
      </c>
      <c r="AD24" s="64" t="s">
        <v>39</v>
      </c>
    </row>
    <row r="25" spans="1:30" s="64" customFormat="1" x14ac:dyDescent="0.25">
      <c r="A25" s="64">
        <v>437</v>
      </c>
      <c r="B25" s="64">
        <v>3</v>
      </c>
      <c r="C25" s="64">
        <v>4</v>
      </c>
      <c r="D25" s="64">
        <v>1</v>
      </c>
      <c r="E25" s="64">
        <v>3</v>
      </c>
      <c r="F25" s="64">
        <v>0.4</v>
      </c>
      <c r="G25" s="64">
        <v>200</v>
      </c>
      <c r="H25" s="64" t="b">
        <v>1</v>
      </c>
      <c r="I25" s="64">
        <v>0.5</v>
      </c>
      <c r="J25" s="64">
        <v>0</v>
      </c>
      <c r="K25" s="64">
        <v>0</v>
      </c>
      <c r="L25" s="64">
        <v>1</v>
      </c>
      <c r="M25" s="16" t="s">
        <v>23</v>
      </c>
      <c r="N25" s="78">
        <v>3267.9991061000001</v>
      </c>
      <c r="O25" s="44">
        <v>90</v>
      </c>
      <c r="P25" s="10">
        <v>1.0017474349839548</v>
      </c>
      <c r="Q25" s="64">
        <v>0.99807531749879386</v>
      </c>
      <c r="R25" s="64">
        <v>1.0001772475172512</v>
      </c>
      <c r="S25" s="64">
        <v>2</v>
      </c>
      <c r="T25" s="64">
        <v>2</v>
      </c>
      <c r="U25" s="42">
        <v>1.2271171459088586</v>
      </c>
      <c r="V25" s="42">
        <v>1.3098732972220306</v>
      </c>
      <c r="W25" s="3">
        <v>3.2313997642141601E-6</v>
      </c>
      <c r="X25" s="3">
        <v>4.7446340313316293E-3</v>
      </c>
      <c r="Y25" s="3">
        <v>4.7446340313316293E-3</v>
      </c>
      <c r="Z25" s="4">
        <v>1.2831216674707251E-3</v>
      </c>
      <c r="AA25" s="78" t="s">
        <v>32</v>
      </c>
      <c r="AB25" s="78" t="b">
        <v>1</v>
      </c>
      <c r="AC25" s="64" t="b">
        <v>1</v>
      </c>
      <c r="AD25" s="64" t="s">
        <v>39</v>
      </c>
    </row>
    <row r="26" spans="1:30" s="64" customFormat="1" x14ac:dyDescent="0.25">
      <c r="A26" s="64">
        <v>2</v>
      </c>
      <c r="B26" s="64">
        <v>3</v>
      </c>
      <c r="C26" s="64">
        <v>4</v>
      </c>
      <c r="D26" s="64">
        <v>1</v>
      </c>
      <c r="F26" s="64">
        <v>0</v>
      </c>
      <c r="L26" s="64">
        <v>2</v>
      </c>
      <c r="M26" s="16" t="s">
        <v>23</v>
      </c>
      <c r="N26" s="41">
        <v>2.3025188999999999</v>
      </c>
      <c r="O26" s="44">
        <v>123</v>
      </c>
      <c r="P26" s="11">
        <v>1.0876579427391655</v>
      </c>
      <c r="Q26" s="5">
        <v>0.93327867426112576</v>
      </c>
      <c r="R26" s="5">
        <v>0.97906338299970885</v>
      </c>
      <c r="S26" s="64">
        <v>3</v>
      </c>
      <c r="T26" s="64">
        <v>1</v>
      </c>
      <c r="U26" s="5">
        <v>1.3775509838794839</v>
      </c>
      <c r="V26" s="5">
        <v>1.6655838065327486</v>
      </c>
      <c r="W26" s="4">
        <v>1.2158979236930545E-2</v>
      </c>
      <c r="X26" s="4">
        <v>7.7715611723760958E-16</v>
      </c>
      <c r="Y26" s="4">
        <v>9.2587372067545193E-3</v>
      </c>
      <c r="Z26" s="4">
        <v>5.8438628492776958E-2</v>
      </c>
      <c r="AA26" s="4" t="s">
        <v>32</v>
      </c>
      <c r="AB26" s="4" t="b">
        <v>1</v>
      </c>
      <c r="AC26" s="64" t="b">
        <v>1</v>
      </c>
    </row>
    <row r="27" spans="1:30" s="64" customFormat="1" x14ac:dyDescent="0.25">
      <c r="A27" s="64">
        <v>150</v>
      </c>
      <c r="B27" s="64">
        <v>3</v>
      </c>
      <c r="C27" s="64">
        <v>4</v>
      </c>
      <c r="D27" s="64">
        <v>1</v>
      </c>
      <c r="E27" s="64">
        <v>1</v>
      </c>
      <c r="F27" s="64">
        <v>0.4</v>
      </c>
      <c r="G27" s="64">
        <v>200</v>
      </c>
      <c r="H27" s="64" t="b">
        <v>1</v>
      </c>
      <c r="I27" s="64">
        <v>0.5</v>
      </c>
      <c r="J27" s="64">
        <v>0</v>
      </c>
      <c r="K27" s="64">
        <v>0</v>
      </c>
      <c r="L27" s="64">
        <v>2</v>
      </c>
      <c r="M27" s="16" t="s">
        <v>23</v>
      </c>
      <c r="N27" s="41">
        <v>79.601694899999998</v>
      </c>
      <c r="O27" s="44">
        <v>130</v>
      </c>
      <c r="P27" s="11">
        <v>1.0301116363169169</v>
      </c>
      <c r="Q27" s="5">
        <v>1.0504760789050027</v>
      </c>
      <c r="R27" s="5">
        <v>0.91941228477808035</v>
      </c>
      <c r="S27" s="64">
        <v>3</v>
      </c>
      <c r="T27" s="64">
        <v>1</v>
      </c>
      <c r="U27" s="5">
        <v>1.2104128331006365</v>
      </c>
      <c r="V27" s="5">
        <v>1.2352962792382625</v>
      </c>
      <c r="W27" s="4">
        <v>1.9035998335621418E-2</v>
      </c>
      <c r="X27" s="4">
        <v>1.8199025025163684E-2</v>
      </c>
      <c r="Y27" s="4">
        <v>3.8162644309652438E-2</v>
      </c>
      <c r="Z27" s="4">
        <v>-5.3725143481279769E-2</v>
      </c>
      <c r="AA27" s="4" t="s">
        <v>32</v>
      </c>
      <c r="AB27" s="4" t="b">
        <v>1</v>
      </c>
      <c r="AC27" s="64" t="b">
        <v>1</v>
      </c>
    </row>
    <row r="28" spans="1:30" s="64" customFormat="1" x14ac:dyDescent="0.25">
      <c r="A28" s="64">
        <v>294</v>
      </c>
      <c r="B28" s="64">
        <v>3</v>
      </c>
      <c r="C28" s="64">
        <v>4</v>
      </c>
      <c r="D28" s="64">
        <v>1</v>
      </c>
      <c r="E28" s="64">
        <v>2</v>
      </c>
      <c r="F28" s="64">
        <v>0.4</v>
      </c>
      <c r="G28" s="64">
        <v>200</v>
      </c>
      <c r="H28" s="64" t="b">
        <v>1</v>
      </c>
      <c r="I28" s="64">
        <v>0.5</v>
      </c>
      <c r="J28" s="64">
        <v>0</v>
      </c>
      <c r="K28" s="64">
        <v>0</v>
      </c>
      <c r="L28" s="64">
        <v>2</v>
      </c>
      <c r="M28" s="16" t="s">
        <v>23</v>
      </c>
      <c r="N28" s="64">
        <v>835.53441889999999</v>
      </c>
      <c r="O28" s="44">
        <v>136</v>
      </c>
      <c r="P28" s="64">
        <v>1.0366983207130624</v>
      </c>
      <c r="Q28" s="64">
        <v>1.0290615157548699</v>
      </c>
      <c r="R28" s="64">
        <v>0.93424016353206774</v>
      </c>
      <c r="S28" s="64">
        <v>3</v>
      </c>
      <c r="T28" s="64">
        <v>1</v>
      </c>
      <c r="U28" s="42">
        <v>1.2373139220014528</v>
      </c>
      <c r="V28" s="42">
        <v>1.2745479085190918</v>
      </c>
      <c r="W28" s="3">
        <v>2.4867254536016015E-2</v>
      </c>
      <c r="X28" s="3">
        <v>1.5404900381156716E-2</v>
      </c>
      <c r="Y28" s="3">
        <v>4.2624068454609643E-2</v>
      </c>
      <c r="Z28" s="4">
        <v>-4.3839890978621544E-2</v>
      </c>
      <c r="AA28" s="64" t="s">
        <v>32</v>
      </c>
      <c r="AB28" s="64" t="b">
        <v>1</v>
      </c>
      <c r="AC28" s="64" t="b">
        <v>1</v>
      </c>
    </row>
    <row r="29" spans="1:30" s="64" customFormat="1" x14ac:dyDescent="0.25">
      <c r="A29" s="64">
        <v>438</v>
      </c>
      <c r="B29" s="64">
        <v>3</v>
      </c>
      <c r="C29" s="64">
        <v>4</v>
      </c>
      <c r="D29" s="64">
        <v>1</v>
      </c>
      <c r="E29" s="64">
        <v>3</v>
      </c>
      <c r="F29" s="64">
        <v>0.4</v>
      </c>
      <c r="G29" s="64">
        <v>200</v>
      </c>
      <c r="H29" s="64" t="b">
        <v>1</v>
      </c>
      <c r="I29" s="64">
        <v>0.5</v>
      </c>
      <c r="J29" s="64">
        <v>0</v>
      </c>
      <c r="K29" s="64">
        <v>0</v>
      </c>
      <c r="L29" s="64">
        <v>2</v>
      </c>
      <c r="M29" s="16" t="s">
        <v>23</v>
      </c>
      <c r="N29" s="64">
        <v>5135.1989488999998</v>
      </c>
      <c r="O29" s="44">
        <v>138</v>
      </c>
      <c r="P29" s="64">
        <v>1.0359377349821481</v>
      </c>
      <c r="Q29" s="64">
        <v>1.0270596201287689</v>
      </c>
      <c r="R29" s="64">
        <v>0.93700264488908314</v>
      </c>
      <c r="S29" s="64">
        <v>3</v>
      </c>
      <c r="T29" s="64">
        <v>1</v>
      </c>
      <c r="U29" s="42">
        <v>1.2382332456810434</v>
      </c>
      <c r="V29" s="42">
        <v>1.2785374344758285</v>
      </c>
      <c r="W29" s="3">
        <v>2.3800714187863448E-2</v>
      </c>
      <c r="X29" s="3">
        <v>1.6505964239593607E-2</v>
      </c>
      <c r="Y29" s="3">
        <v>4.3040498059749521E-2</v>
      </c>
      <c r="Z29" s="4">
        <v>-4.1998236740611317E-2</v>
      </c>
      <c r="AA29" s="64" t="s">
        <v>32</v>
      </c>
      <c r="AB29" s="64" t="b">
        <v>1</v>
      </c>
      <c r="AC29" s="64" t="b">
        <v>1</v>
      </c>
    </row>
    <row r="30" spans="1:30" s="64" customFormat="1" x14ac:dyDescent="0.25">
      <c r="A30" s="64">
        <v>3</v>
      </c>
      <c r="B30" s="64">
        <v>3</v>
      </c>
      <c r="C30" s="64">
        <v>4</v>
      </c>
      <c r="D30" s="64">
        <v>1</v>
      </c>
      <c r="F30" s="64">
        <v>0</v>
      </c>
      <c r="L30" s="64">
        <v>2</v>
      </c>
      <c r="M30" s="16" t="s">
        <v>24</v>
      </c>
      <c r="N30" s="41">
        <v>0.8016588</v>
      </c>
      <c r="O30" s="44">
        <v>39</v>
      </c>
      <c r="P30" s="11">
        <v>1.0272052338573461</v>
      </c>
      <c r="Q30" s="5">
        <v>0.94338850707556132</v>
      </c>
      <c r="R30" s="5">
        <v>1.0294062590670927</v>
      </c>
      <c r="S30" s="64">
        <v>2</v>
      </c>
      <c r="T30" s="64">
        <v>2</v>
      </c>
      <c r="U30" s="5">
        <v>1.3576819846709767</v>
      </c>
      <c r="V30" s="5">
        <v>1.6789794183261073</v>
      </c>
      <c r="W30" s="4">
        <v>4.2141764742019694E-3</v>
      </c>
      <c r="X30" s="4">
        <v>1.5543122344752192E-15</v>
      </c>
      <c r="Y30" s="4">
        <v>1.290608979290675E-3</v>
      </c>
      <c r="Z30" s="4">
        <v>3.7740995282959156E-2</v>
      </c>
      <c r="AA30" s="4" t="s">
        <v>32</v>
      </c>
      <c r="AB30" s="4" t="b">
        <v>1</v>
      </c>
      <c r="AC30" s="64" t="b">
        <v>1</v>
      </c>
    </row>
    <row r="31" spans="1:30" s="64" customFormat="1" x14ac:dyDescent="0.25">
      <c r="A31" s="64">
        <v>4</v>
      </c>
      <c r="B31" s="64">
        <v>3</v>
      </c>
      <c r="C31" s="64">
        <v>4</v>
      </c>
      <c r="D31" s="64">
        <v>1</v>
      </c>
      <c r="F31" s="64">
        <v>0</v>
      </c>
      <c r="L31" s="64">
        <v>2</v>
      </c>
      <c r="M31" s="16" t="s">
        <v>25</v>
      </c>
      <c r="N31" s="41">
        <v>4.51504E-2</v>
      </c>
      <c r="O31" s="44">
        <v>3</v>
      </c>
      <c r="P31" s="10">
        <v>1</v>
      </c>
      <c r="Q31" s="64">
        <v>1</v>
      </c>
      <c r="R31" s="64">
        <v>1</v>
      </c>
      <c r="S31" s="64">
        <v>2</v>
      </c>
      <c r="T31" s="64">
        <v>2</v>
      </c>
      <c r="U31" s="5">
        <v>1.3623668752438394</v>
      </c>
      <c r="V31" s="5">
        <v>1.6860848775505888</v>
      </c>
      <c r="W31" s="4">
        <v>0</v>
      </c>
      <c r="X31" s="4">
        <v>7.7715611723760958E-16</v>
      </c>
      <c r="Y31" s="4">
        <v>7.7715611723760958E-16</v>
      </c>
      <c r="Z31" s="4">
        <v>0</v>
      </c>
      <c r="AA31" s="4" t="s">
        <v>32</v>
      </c>
      <c r="AB31" s="4" t="b">
        <v>1</v>
      </c>
      <c r="AC31" s="64" t="b">
        <v>1</v>
      </c>
    </row>
    <row r="32" spans="1:30" s="64" customFormat="1" x14ac:dyDescent="0.25">
      <c r="A32" s="64">
        <v>151</v>
      </c>
      <c r="B32" s="64">
        <v>3</v>
      </c>
      <c r="C32" s="64">
        <v>4</v>
      </c>
      <c r="D32" s="64">
        <v>1</v>
      </c>
      <c r="E32" s="64">
        <v>1</v>
      </c>
      <c r="F32" s="64">
        <v>0.4</v>
      </c>
      <c r="G32" s="64">
        <v>200</v>
      </c>
      <c r="H32" s="64" t="b">
        <v>1</v>
      </c>
      <c r="I32" s="64">
        <v>0.5</v>
      </c>
      <c r="J32" s="64">
        <v>0</v>
      </c>
      <c r="K32" s="64">
        <v>0</v>
      </c>
      <c r="L32" s="64">
        <v>2</v>
      </c>
      <c r="M32" s="16" t="s">
        <v>24</v>
      </c>
      <c r="N32" s="41">
        <v>24.985341200000001</v>
      </c>
      <c r="O32" s="44">
        <v>38</v>
      </c>
      <c r="P32" s="11">
        <v>0.98537697960641812</v>
      </c>
      <c r="Q32" s="5">
        <v>1.044779004713527</v>
      </c>
      <c r="R32" s="5">
        <v>0.96984401568005496</v>
      </c>
      <c r="S32" s="64">
        <v>2</v>
      </c>
      <c r="T32" s="64">
        <v>2</v>
      </c>
      <c r="U32" s="5">
        <v>1.1970419670995827</v>
      </c>
      <c r="V32" s="5">
        <v>1.2557685930692852</v>
      </c>
      <c r="W32" s="4">
        <v>2.7786815796825293E-3</v>
      </c>
      <c r="X32" s="4">
        <v>1.3280581252882451E-2</v>
      </c>
      <c r="Y32" s="4">
        <v>2.222230956482818E-2</v>
      </c>
      <c r="Z32" s="4">
        <v>-2.9852669809017979E-2</v>
      </c>
      <c r="AA32" s="4" t="s">
        <v>32</v>
      </c>
      <c r="AB32" s="4" t="b">
        <v>1</v>
      </c>
      <c r="AC32" s="64" t="b">
        <v>1</v>
      </c>
    </row>
    <row r="33" spans="1:29" s="64" customFormat="1" x14ac:dyDescent="0.25">
      <c r="A33" s="64">
        <v>152</v>
      </c>
      <c r="B33" s="64">
        <v>3</v>
      </c>
      <c r="C33" s="64">
        <v>4</v>
      </c>
      <c r="D33" s="64">
        <v>1</v>
      </c>
      <c r="E33" s="64">
        <v>1</v>
      </c>
      <c r="F33" s="64">
        <v>0.4</v>
      </c>
      <c r="G33" s="64">
        <v>200</v>
      </c>
      <c r="H33" s="64" t="b">
        <v>1</v>
      </c>
      <c r="I33" s="64">
        <v>0.5</v>
      </c>
      <c r="J33" s="64">
        <v>0</v>
      </c>
      <c r="K33" s="64">
        <v>0</v>
      </c>
      <c r="L33" s="64">
        <v>2</v>
      </c>
      <c r="M33" s="16" t="s">
        <v>25</v>
      </c>
      <c r="N33" s="41">
        <v>2.0655795000000001</v>
      </c>
      <c r="O33" s="44">
        <v>3</v>
      </c>
      <c r="P33" s="10">
        <v>1</v>
      </c>
      <c r="Q33" s="64">
        <v>1</v>
      </c>
      <c r="R33" s="64">
        <v>1</v>
      </c>
      <c r="S33" s="64">
        <v>3</v>
      </c>
      <c r="T33" s="64">
        <v>1</v>
      </c>
      <c r="U33" s="5">
        <v>1.2145400489160874</v>
      </c>
      <c r="V33" s="5">
        <v>1.2483434189391409</v>
      </c>
      <c r="W33" s="4">
        <v>8.6751038794831148E-3</v>
      </c>
      <c r="X33" s="4">
        <v>8.6751038794815605E-3</v>
      </c>
      <c r="Y33" s="4">
        <v>8.6751038794815605E-3</v>
      </c>
      <c r="Z33" s="4">
        <v>0</v>
      </c>
      <c r="AA33" s="4" t="s">
        <v>32</v>
      </c>
      <c r="AB33" s="4" t="b">
        <v>1</v>
      </c>
      <c r="AC33" s="64" t="b">
        <v>1</v>
      </c>
    </row>
    <row r="34" spans="1:29" s="64" customFormat="1" x14ac:dyDescent="0.25">
      <c r="A34" s="64">
        <v>295</v>
      </c>
      <c r="B34" s="64">
        <v>3</v>
      </c>
      <c r="C34" s="64">
        <v>4</v>
      </c>
      <c r="D34" s="64">
        <v>1</v>
      </c>
      <c r="E34" s="64">
        <v>2</v>
      </c>
      <c r="F34" s="64">
        <v>0.4</v>
      </c>
      <c r="G34" s="64">
        <v>200</v>
      </c>
      <c r="H34" s="64" t="b">
        <v>1</v>
      </c>
      <c r="I34" s="64">
        <v>0.5</v>
      </c>
      <c r="J34" s="64">
        <v>0</v>
      </c>
      <c r="K34" s="64">
        <v>0</v>
      </c>
      <c r="L34" s="64">
        <v>2</v>
      </c>
      <c r="M34" s="16" t="s">
        <v>24</v>
      </c>
      <c r="N34" s="78">
        <v>291.30230829999999</v>
      </c>
      <c r="O34" s="44">
        <v>44</v>
      </c>
      <c r="P34" s="78">
        <v>0.99548820838619911</v>
      </c>
      <c r="Q34" s="78">
        <v>1.0226387898207911</v>
      </c>
      <c r="R34" s="78">
        <v>0.98187300179300985</v>
      </c>
      <c r="S34" s="64">
        <v>2</v>
      </c>
      <c r="T34" s="64">
        <v>2</v>
      </c>
      <c r="U34" s="42">
        <v>1.2264923997693515</v>
      </c>
      <c r="V34" s="42">
        <v>1.3057963734776417</v>
      </c>
      <c r="W34" s="3">
        <v>9.596389627647417E-4</v>
      </c>
      <c r="X34" s="3">
        <v>1.0104012701935838E-2</v>
      </c>
      <c r="Y34" s="3">
        <v>1.9151801897116849E-2</v>
      </c>
      <c r="Z34" s="4">
        <v>-1.5092526547194063E-2</v>
      </c>
      <c r="AA34" s="78" t="s">
        <v>32</v>
      </c>
      <c r="AB34" s="78" t="b">
        <v>1</v>
      </c>
      <c r="AC34" s="64" t="b">
        <v>1</v>
      </c>
    </row>
    <row r="35" spans="1:29" s="64" customFormat="1" x14ac:dyDescent="0.25">
      <c r="A35" s="64">
        <v>296</v>
      </c>
      <c r="B35" s="64">
        <v>3</v>
      </c>
      <c r="C35" s="64">
        <v>4</v>
      </c>
      <c r="D35" s="64">
        <v>1</v>
      </c>
      <c r="E35" s="64">
        <v>2</v>
      </c>
      <c r="F35" s="64">
        <v>0.4</v>
      </c>
      <c r="G35" s="64">
        <v>200</v>
      </c>
      <c r="H35" s="64" t="b">
        <v>1</v>
      </c>
      <c r="I35" s="64">
        <v>0.5</v>
      </c>
      <c r="J35" s="64">
        <v>0</v>
      </c>
      <c r="K35" s="64">
        <v>0</v>
      </c>
      <c r="L35" s="64">
        <v>2</v>
      </c>
      <c r="M35" s="16" t="s">
        <v>25</v>
      </c>
      <c r="N35" s="78">
        <v>18.399658800000001</v>
      </c>
      <c r="O35" s="44">
        <v>3</v>
      </c>
      <c r="P35" s="78">
        <v>1</v>
      </c>
      <c r="Q35" s="78">
        <v>1</v>
      </c>
      <c r="R35" s="78">
        <v>1</v>
      </c>
      <c r="S35" s="64">
        <v>3</v>
      </c>
      <c r="T35" s="64">
        <v>1</v>
      </c>
      <c r="U35" s="42">
        <v>1.2414174482575722</v>
      </c>
      <c r="V35" s="42">
        <v>1.2857070205564836</v>
      </c>
      <c r="W35" s="3">
        <v>1.6329626813096243E-2</v>
      </c>
      <c r="X35" s="3">
        <v>1.6329626813096798E-2</v>
      </c>
      <c r="Y35" s="3">
        <v>1.6329626813096798E-2</v>
      </c>
      <c r="Z35" s="4">
        <v>0</v>
      </c>
      <c r="AA35" s="78" t="s">
        <v>32</v>
      </c>
      <c r="AB35" s="78" t="b">
        <v>1</v>
      </c>
      <c r="AC35" s="64" t="b">
        <v>1</v>
      </c>
    </row>
    <row r="36" spans="1:29" s="64" customFormat="1" x14ac:dyDescent="0.25">
      <c r="A36" s="64">
        <v>439</v>
      </c>
      <c r="B36" s="64">
        <v>3</v>
      </c>
      <c r="C36" s="64">
        <v>4</v>
      </c>
      <c r="D36" s="64">
        <v>1</v>
      </c>
      <c r="E36" s="64">
        <v>3</v>
      </c>
      <c r="F36" s="64">
        <v>0.4</v>
      </c>
      <c r="G36" s="64">
        <v>200</v>
      </c>
      <c r="H36" s="64" t="b">
        <v>1</v>
      </c>
      <c r="I36" s="64">
        <v>0.5</v>
      </c>
      <c r="J36" s="64">
        <v>0</v>
      </c>
      <c r="K36" s="64">
        <v>0</v>
      </c>
      <c r="L36" s="64">
        <v>2</v>
      </c>
      <c r="M36" s="16" t="s">
        <v>24</v>
      </c>
      <c r="N36" s="78">
        <v>1831.4609235999999</v>
      </c>
      <c r="O36" s="44">
        <v>44</v>
      </c>
      <c r="P36" s="78">
        <v>0.99588074106307234</v>
      </c>
      <c r="Q36" s="78">
        <v>1.0204975230835287</v>
      </c>
      <c r="R36" s="78">
        <v>0.98362173585339918</v>
      </c>
      <c r="S36" s="64">
        <v>2</v>
      </c>
      <c r="T36" s="64">
        <v>2</v>
      </c>
      <c r="U36" s="42">
        <v>1.2275690055285706</v>
      </c>
      <c r="V36" s="42">
        <v>1.3085599656908153</v>
      </c>
      <c r="W36" s="3">
        <v>8.7766732192762209E-4</v>
      </c>
      <c r="X36" s="3">
        <v>1.0703002526242678E-2</v>
      </c>
      <c r="Y36" s="3">
        <v>2.0569238522277877E-2</v>
      </c>
      <c r="Z36" s="4">
        <v>-1.3665015389019061E-2</v>
      </c>
      <c r="AA36" s="78" t="s">
        <v>32</v>
      </c>
      <c r="AB36" s="78" t="b">
        <v>1</v>
      </c>
      <c r="AC36" s="64" t="b">
        <v>1</v>
      </c>
    </row>
    <row r="37" spans="1:29" s="64" customFormat="1" x14ac:dyDescent="0.25">
      <c r="A37" s="64">
        <v>440</v>
      </c>
      <c r="B37" s="64">
        <v>3</v>
      </c>
      <c r="C37" s="64">
        <v>4</v>
      </c>
      <c r="D37" s="64">
        <v>1</v>
      </c>
      <c r="E37" s="64">
        <v>3</v>
      </c>
      <c r="F37" s="64">
        <v>0.4</v>
      </c>
      <c r="G37" s="64">
        <v>200</v>
      </c>
      <c r="H37" s="64" t="b">
        <v>1</v>
      </c>
      <c r="I37" s="64">
        <v>0.5</v>
      </c>
      <c r="J37" s="64">
        <v>0</v>
      </c>
      <c r="K37" s="64">
        <v>0</v>
      </c>
      <c r="L37" s="64">
        <v>2</v>
      </c>
      <c r="M37" s="16" t="s">
        <v>25</v>
      </c>
      <c r="N37" s="78">
        <v>114.65902680000001</v>
      </c>
      <c r="O37" s="44">
        <v>3</v>
      </c>
      <c r="P37" s="78">
        <v>1</v>
      </c>
      <c r="Q37" s="64">
        <v>1</v>
      </c>
      <c r="R37" s="64">
        <v>1</v>
      </c>
      <c r="S37" s="64">
        <v>3</v>
      </c>
      <c r="T37" s="64">
        <v>1</v>
      </c>
      <c r="U37" s="42">
        <v>1.2424110485380546</v>
      </c>
      <c r="V37" s="42">
        <v>1.2895399804618173</v>
      </c>
      <c r="W37" s="3">
        <v>1.5399960917748312E-2</v>
      </c>
      <c r="X37" s="3">
        <v>1.5399960917745648E-2</v>
      </c>
      <c r="Y37" s="3">
        <v>1.5399960917745648E-2</v>
      </c>
      <c r="Z37" s="4">
        <v>0</v>
      </c>
      <c r="AA37" s="78" t="s">
        <v>32</v>
      </c>
      <c r="AB37" s="78" t="b">
        <v>1</v>
      </c>
      <c r="AC37" s="64" t="b">
        <v>1</v>
      </c>
    </row>
    <row r="38" spans="1:29" s="64" customFormat="1" x14ac:dyDescent="0.25">
      <c r="B38" s="16"/>
      <c r="C38" s="16"/>
      <c r="D38" s="10"/>
      <c r="E38" s="10"/>
      <c r="F38" s="10"/>
      <c r="G38" s="10"/>
      <c r="H38" s="10"/>
      <c r="I38" s="10"/>
      <c r="J38" s="11"/>
      <c r="K38" s="11"/>
      <c r="L38" s="17"/>
      <c r="M38" s="17"/>
      <c r="N38" s="17"/>
      <c r="O38" s="17"/>
    </row>
    <row r="39" spans="1:29" s="64" customFormat="1" x14ac:dyDescent="0.25">
      <c r="A39" s="38" t="s">
        <v>58</v>
      </c>
      <c r="B39" s="16"/>
      <c r="C39" s="16"/>
      <c r="D39" s="10"/>
      <c r="E39" s="11"/>
      <c r="F39" s="11"/>
      <c r="G39" s="11"/>
      <c r="H39" s="10"/>
      <c r="I39" s="10"/>
      <c r="J39" s="11"/>
      <c r="K39" s="11"/>
      <c r="L39" s="17"/>
      <c r="M39" s="17"/>
      <c r="N39" s="17"/>
      <c r="O39" s="17"/>
    </row>
    <row r="40" spans="1:29" s="64" customFormat="1" x14ac:dyDescent="0.25">
      <c r="A40" s="15" t="s">
        <v>10</v>
      </c>
      <c r="B40" s="14" t="s">
        <v>55</v>
      </c>
      <c r="C40" s="14" t="s">
        <v>54</v>
      </c>
      <c r="D40" s="14" t="s">
        <v>42</v>
      </c>
      <c r="E40" s="14" t="s">
        <v>59</v>
      </c>
      <c r="F40" s="14" t="s">
        <v>43</v>
      </c>
      <c r="G40" s="14" t="s">
        <v>44</v>
      </c>
      <c r="H40" s="14" t="s">
        <v>45</v>
      </c>
      <c r="I40" s="14" t="s">
        <v>46</v>
      </c>
      <c r="J40" s="14" t="s">
        <v>47</v>
      </c>
      <c r="K40" s="14" t="s">
        <v>48</v>
      </c>
      <c r="L40" s="14" t="s">
        <v>49</v>
      </c>
      <c r="M40" s="14" t="s">
        <v>51</v>
      </c>
      <c r="N40" s="14" t="s">
        <v>50</v>
      </c>
      <c r="O40" s="14" t="s">
        <v>53</v>
      </c>
      <c r="P40" s="14" t="s">
        <v>52</v>
      </c>
      <c r="Q40" s="17"/>
      <c r="R40" s="10"/>
    </row>
    <row r="41" spans="1:29" s="64" customFormat="1" x14ac:dyDescent="0.25">
      <c r="A41" s="12">
        <f>L22</f>
        <v>1</v>
      </c>
      <c r="B41" s="19" t="str">
        <f>M22</f>
        <v>SIM</v>
      </c>
      <c r="C41" s="18">
        <f>IF(A41=1,1,0)</f>
        <v>1</v>
      </c>
      <c r="D41" s="20">
        <f>F22</f>
        <v>0</v>
      </c>
      <c r="E41" s="20">
        <f>E22</f>
        <v>0</v>
      </c>
      <c r="F41" s="22">
        <f t="shared" ref="F41:P48" si="0">P22</f>
        <v>1.0441409759176394</v>
      </c>
      <c r="G41" s="22">
        <f t="shared" si="0"/>
        <v>0.91171801251205098</v>
      </c>
      <c r="H41" s="22">
        <f t="shared" si="0"/>
        <v>1.0441410115703096</v>
      </c>
      <c r="I41" s="23">
        <f t="shared" si="0"/>
        <v>2</v>
      </c>
      <c r="J41" s="23">
        <f t="shared" si="0"/>
        <v>2</v>
      </c>
      <c r="K41" s="24">
        <f t="shared" si="0"/>
        <v>1.3569933498121467</v>
      </c>
      <c r="L41" s="24">
        <f t="shared" si="0"/>
        <v>1.6811491233875437</v>
      </c>
      <c r="M41" s="25">
        <f t="shared" si="0"/>
        <v>3.9442572550296706E-3</v>
      </c>
      <c r="N41" s="25">
        <f t="shared" si="0"/>
        <v>3.3333491522569147E-10</v>
      </c>
      <c r="O41" s="25">
        <f t="shared" si="0"/>
        <v>3.3333491522569147E-10</v>
      </c>
      <c r="P41" s="25">
        <f t="shared" si="0"/>
        <v>5.8854658325299347E-2</v>
      </c>
      <c r="Q41" s="17"/>
      <c r="R41" s="10"/>
    </row>
    <row r="42" spans="1:29" s="64" customFormat="1" x14ac:dyDescent="0.25">
      <c r="A42" s="12">
        <f t="shared" ref="A42:B48" si="1">L23</f>
        <v>1</v>
      </c>
      <c r="B42" s="27" t="str">
        <f t="shared" si="1"/>
        <v>SIM</v>
      </c>
      <c r="C42" s="26">
        <f t="shared" ref="C42:C58" si="2">IF(A42=1,1,0)</f>
        <v>1</v>
      </c>
      <c r="D42" s="21">
        <f t="shared" ref="D42:D48" si="3">F23</f>
        <v>0.4</v>
      </c>
      <c r="E42" s="21">
        <f>E23</f>
        <v>1</v>
      </c>
      <c r="F42" s="13">
        <f t="shared" si="0"/>
        <v>0.98560350139616748</v>
      </c>
      <c r="G42" s="13">
        <f t="shared" si="0"/>
        <v>1.0307703039158735</v>
      </c>
      <c r="H42" s="13">
        <f t="shared" si="0"/>
        <v>0.98362619468795898</v>
      </c>
      <c r="I42" s="28">
        <f t="shared" si="0"/>
        <v>2</v>
      </c>
      <c r="J42" s="28">
        <f t="shared" si="0"/>
        <v>2</v>
      </c>
      <c r="K42" s="29">
        <f t="shared" si="0"/>
        <v>1.1968800163964419</v>
      </c>
      <c r="L42" s="29">
        <f t="shared" si="0"/>
        <v>1.2562421764889027</v>
      </c>
      <c r="M42" s="30">
        <f>W23</f>
        <v>4.1424547385515698E-4</v>
      </c>
      <c r="N42" s="30">
        <f t="shared" si="0"/>
        <v>6.0449782763253301E-3</v>
      </c>
      <c r="O42" s="30">
        <f t="shared" si="0"/>
        <v>6.0449782763253301E-3</v>
      </c>
      <c r="P42" s="30">
        <f t="shared" si="0"/>
        <v>-2.0513535943915695E-2</v>
      </c>
      <c r="Q42" s="17"/>
      <c r="R42" s="10"/>
    </row>
    <row r="43" spans="1:29" s="64" customFormat="1" x14ac:dyDescent="0.25">
      <c r="A43" s="12">
        <f>L24</f>
        <v>1</v>
      </c>
      <c r="B43" s="27" t="str">
        <f t="shared" si="1"/>
        <v>SIM</v>
      </c>
      <c r="C43" s="26">
        <f t="shared" si="2"/>
        <v>1</v>
      </c>
      <c r="D43" s="21">
        <f t="shared" si="3"/>
        <v>0.4</v>
      </c>
      <c r="E43" s="21">
        <f t="shared" ref="E43:E48" si="4">E24</f>
        <v>2</v>
      </c>
      <c r="F43" s="13">
        <f t="shared" si="0"/>
        <v>1.0009493290019351</v>
      </c>
      <c r="G43" s="13">
        <f t="shared" si="0"/>
        <v>0.999480380949609</v>
      </c>
      <c r="H43" s="13">
        <f t="shared" si="0"/>
        <v>0.99957029004845599</v>
      </c>
      <c r="I43" s="28">
        <f t="shared" si="0"/>
        <v>2</v>
      </c>
      <c r="J43" s="28">
        <f t="shared" si="0"/>
        <v>2</v>
      </c>
      <c r="K43" s="29">
        <f t="shared" si="0"/>
        <v>1.2260570820123706</v>
      </c>
      <c r="L43" s="29">
        <f t="shared" si="0"/>
        <v>1.3070691957093115</v>
      </c>
      <c r="M43" s="30">
        <f t="shared" si="0"/>
        <v>7.2453880761713705E-7</v>
      </c>
      <c r="N43" s="30">
        <f t="shared" si="0"/>
        <v>4.3215346038151248E-3</v>
      </c>
      <c r="O43" s="30">
        <f t="shared" si="0"/>
        <v>4.3215346038151248E-3</v>
      </c>
      <c r="P43" s="30">
        <f t="shared" si="0"/>
        <v>6.3288600129004135E-4</v>
      </c>
      <c r="Q43" s="17"/>
      <c r="R43" s="10"/>
    </row>
    <row r="44" spans="1:29" s="64" customFormat="1" x14ac:dyDescent="0.25">
      <c r="A44" s="12">
        <f t="shared" si="1"/>
        <v>1</v>
      </c>
      <c r="B44" s="31" t="str">
        <f t="shared" si="1"/>
        <v>SIM</v>
      </c>
      <c r="C44" s="37">
        <f t="shared" si="2"/>
        <v>1</v>
      </c>
      <c r="D44" s="32">
        <f t="shared" si="3"/>
        <v>0.4</v>
      </c>
      <c r="E44" s="32">
        <f t="shared" si="4"/>
        <v>3</v>
      </c>
      <c r="F44" s="33">
        <f t="shared" si="0"/>
        <v>1.0017474349839548</v>
      </c>
      <c r="G44" s="33">
        <f t="shared" si="0"/>
        <v>0.99807531749879386</v>
      </c>
      <c r="H44" s="33">
        <f t="shared" si="0"/>
        <v>1.0001772475172512</v>
      </c>
      <c r="I44" s="34">
        <f t="shared" si="0"/>
        <v>2</v>
      </c>
      <c r="J44" s="34">
        <f t="shared" si="0"/>
        <v>2</v>
      </c>
      <c r="K44" s="35">
        <f t="shared" si="0"/>
        <v>1.2271171459088586</v>
      </c>
      <c r="L44" s="35">
        <f t="shared" si="0"/>
        <v>1.3098732972220306</v>
      </c>
      <c r="M44" s="36">
        <f t="shared" si="0"/>
        <v>3.2313997642141601E-6</v>
      </c>
      <c r="N44" s="36">
        <f t="shared" si="0"/>
        <v>4.7446340313316293E-3</v>
      </c>
      <c r="O44" s="36">
        <f t="shared" si="0"/>
        <v>4.7446340313316293E-3</v>
      </c>
      <c r="P44" s="36">
        <f t="shared" si="0"/>
        <v>1.2831216674707251E-3</v>
      </c>
      <c r="Q44" s="17"/>
      <c r="R44" s="10"/>
    </row>
    <row r="45" spans="1:29" s="64" customFormat="1" x14ac:dyDescent="0.25">
      <c r="A45" s="12">
        <f t="shared" si="1"/>
        <v>2</v>
      </c>
      <c r="B45" s="19" t="str">
        <f t="shared" si="1"/>
        <v>SIM</v>
      </c>
      <c r="C45" s="18">
        <f t="shared" si="2"/>
        <v>0</v>
      </c>
      <c r="D45" s="20">
        <f t="shared" si="3"/>
        <v>0</v>
      </c>
      <c r="E45" s="20">
        <f t="shared" si="4"/>
        <v>0</v>
      </c>
      <c r="F45" s="22">
        <f t="shared" si="0"/>
        <v>1.0876579427391655</v>
      </c>
      <c r="G45" s="22">
        <f t="shared" si="0"/>
        <v>0.93327867426112576</v>
      </c>
      <c r="H45" s="22">
        <f t="shared" si="0"/>
        <v>0.97906338299970885</v>
      </c>
      <c r="I45" s="23">
        <f t="shared" si="0"/>
        <v>3</v>
      </c>
      <c r="J45" s="23">
        <f t="shared" si="0"/>
        <v>1</v>
      </c>
      <c r="K45" s="24">
        <f t="shared" si="0"/>
        <v>1.3775509838794839</v>
      </c>
      <c r="L45" s="24">
        <f t="shared" si="0"/>
        <v>1.6655838065327486</v>
      </c>
      <c r="M45" s="25">
        <f t="shared" si="0"/>
        <v>1.2158979236930545E-2</v>
      </c>
      <c r="N45" s="25">
        <f t="shared" si="0"/>
        <v>7.7715611723760958E-16</v>
      </c>
      <c r="O45" s="25">
        <f t="shared" si="0"/>
        <v>9.2587372067545193E-3</v>
      </c>
      <c r="P45" s="25">
        <f t="shared" si="0"/>
        <v>5.8438628492776958E-2</v>
      </c>
      <c r="Q45" s="17"/>
      <c r="R45" s="10"/>
    </row>
    <row r="46" spans="1:29" s="64" customFormat="1" x14ac:dyDescent="0.25">
      <c r="A46" s="12">
        <f t="shared" si="1"/>
        <v>2</v>
      </c>
      <c r="B46" s="27" t="str">
        <f t="shared" si="1"/>
        <v>SIM</v>
      </c>
      <c r="C46" s="26">
        <f t="shared" si="2"/>
        <v>0</v>
      </c>
      <c r="D46" s="21">
        <f t="shared" si="3"/>
        <v>0.4</v>
      </c>
      <c r="E46" s="21">
        <f t="shared" si="4"/>
        <v>1</v>
      </c>
      <c r="F46" s="13">
        <f t="shared" si="0"/>
        <v>1.0301116363169169</v>
      </c>
      <c r="G46" s="13">
        <f t="shared" si="0"/>
        <v>1.0504760789050027</v>
      </c>
      <c r="H46" s="13">
        <f t="shared" si="0"/>
        <v>0.91941228477808035</v>
      </c>
      <c r="I46" s="28">
        <f t="shared" si="0"/>
        <v>3</v>
      </c>
      <c r="J46" s="28">
        <f t="shared" si="0"/>
        <v>1</v>
      </c>
      <c r="K46" s="29">
        <f t="shared" si="0"/>
        <v>1.2104128331006365</v>
      </c>
      <c r="L46" s="29">
        <f t="shared" si="0"/>
        <v>1.2352962792382625</v>
      </c>
      <c r="M46" s="30">
        <f t="shared" si="0"/>
        <v>1.9035998335621418E-2</v>
      </c>
      <c r="N46" s="30">
        <f t="shared" si="0"/>
        <v>1.8199025025163684E-2</v>
      </c>
      <c r="O46" s="30">
        <f t="shared" si="0"/>
        <v>3.8162644309652438E-2</v>
      </c>
      <c r="P46" s="30">
        <f t="shared" si="0"/>
        <v>-5.3725143481279769E-2</v>
      </c>
      <c r="Q46" s="17"/>
      <c r="R46" s="10"/>
    </row>
    <row r="47" spans="1:29" s="64" customFormat="1" x14ac:dyDescent="0.25">
      <c r="A47" s="12">
        <f t="shared" si="1"/>
        <v>2</v>
      </c>
      <c r="B47" s="27" t="str">
        <f t="shared" si="1"/>
        <v>SIM</v>
      </c>
      <c r="C47" s="26">
        <f t="shared" si="2"/>
        <v>0</v>
      </c>
      <c r="D47" s="21">
        <f t="shared" si="3"/>
        <v>0.4</v>
      </c>
      <c r="E47" s="21">
        <f t="shared" si="4"/>
        <v>2</v>
      </c>
      <c r="F47" s="13">
        <f t="shared" si="0"/>
        <v>1.0366983207130624</v>
      </c>
      <c r="G47" s="13">
        <f t="shared" si="0"/>
        <v>1.0290615157548699</v>
      </c>
      <c r="H47" s="13">
        <f t="shared" si="0"/>
        <v>0.93424016353206774</v>
      </c>
      <c r="I47" s="28">
        <f t="shared" si="0"/>
        <v>3</v>
      </c>
      <c r="J47" s="28">
        <f t="shared" si="0"/>
        <v>1</v>
      </c>
      <c r="K47" s="29">
        <f t="shared" si="0"/>
        <v>1.2373139220014528</v>
      </c>
      <c r="L47" s="29">
        <f t="shared" si="0"/>
        <v>1.2745479085190918</v>
      </c>
      <c r="M47" s="30">
        <f t="shared" si="0"/>
        <v>2.4867254536016015E-2</v>
      </c>
      <c r="N47" s="30">
        <f t="shared" si="0"/>
        <v>1.5404900381156716E-2</v>
      </c>
      <c r="O47" s="30">
        <f t="shared" si="0"/>
        <v>4.2624068454609643E-2</v>
      </c>
      <c r="P47" s="30">
        <f t="shared" si="0"/>
        <v>-4.3839890978621544E-2</v>
      </c>
      <c r="Q47" s="17"/>
      <c r="R47" s="10"/>
    </row>
    <row r="48" spans="1:29" s="64" customFormat="1" x14ac:dyDescent="0.25">
      <c r="A48" s="12">
        <f t="shared" si="1"/>
        <v>2</v>
      </c>
      <c r="B48" s="31" t="str">
        <f t="shared" si="1"/>
        <v>SIM</v>
      </c>
      <c r="C48" s="37">
        <f t="shared" si="2"/>
        <v>0</v>
      </c>
      <c r="D48" s="32">
        <f t="shared" si="3"/>
        <v>0.4</v>
      </c>
      <c r="E48" s="32">
        <f t="shared" si="4"/>
        <v>3</v>
      </c>
      <c r="F48" s="33">
        <f t="shared" si="0"/>
        <v>1.0359377349821481</v>
      </c>
      <c r="G48" s="33">
        <f t="shared" si="0"/>
        <v>1.0270596201287689</v>
      </c>
      <c r="H48" s="33">
        <f t="shared" si="0"/>
        <v>0.93700264488908314</v>
      </c>
      <c r="I48" s="34">
        <f t="shared" si="0"/>
        <v>3</v>
      </c>
      <c r="J48" s="34">
        <f t="shared" si="0"/>
        <v>1</v>
      </c>
      <c r="K48" s="35">
        <f t="shared" si="0"/>
        <v>1.2382332456810434</v>
      </c>
      <c r="L48" s="35">
        <f t="shared" si="0"/>
        <v>1.2785374344758285</v>
      </c>
      <c r="M48" s="36">
        <f t="shared" si="0"/>
        <v>2.3800714187863448E-2</v>
      </c>
      <c r="N48" s="36">
        <f t="shared" si="0"/>
        <v>1.6505964239593607E-2</v>
      </c>
      <c r="O48" s="36">
        <f t="shared" si="0"/>
        <v>4.3040498059749521E-2</v>
      </c>
      <c r="P48" s="36">
        <f t="shared" si="0"/>
        <v>-4.1998236740611317E-2</v>
      </c>
      <c r="Q48" s="17"/>
      <c r="R48" s="10"/>
    </row>
    <row r="49" spans="1:18" s="64" customFormat="1" x14ac:dyDescent="0.25">
      <c r="A49" s="12"/>
      <c r="B49" s="27"/>
      <c r="C49" s="26"/>
      <c r="D49" s="21"/>
      <c r="E49" s="21"/>
      <c r="F49" s="13"/>
      <c r="G49" s="13"/>
      <c r="H49" s="13"/>
      <c r="I49" s="28"/>
      <c r="J49" s="28"/>
      <c r="K49" s="29"/>
      <c r="L49" s="29"/>
      <c r="M49" s="30"/>
      <c r="N49" s="30"/>
      <c r="O49" s="30"/>
      <c r="P49" s="30"/>
      <c r="Q49" s="10"/>
      <c r="R49" s="10"/>
    </row>
    <row r="50" spans="1:18" s="64" customFormat="1" x14ac:dyDescent="0.25">
      <c r="A50" s="15" t="s">
        <v>10</v>
      </c>
      <c r="B50" s="14" t="s">
        <v>55</v>
      </c>
      <c r="C50" s="14" t="s">
        <v>54</v>
      </c>
      <c r="D50" s="14" t="s">
        <v>42</v>
      </c>
      <c r="E50" s="14" t="s">
        <v>59</v>
      </c>
      <c r="F50" s="14" t="s">
        <v>43</v>
      </c>
      <c r="G50" s="14" t="s">
        <v>44</v>
      </c>
      <c r="H50" s="14" t="s">
        <v>45</v>
      </c>
      <c r="I50" s="14" t="s">
        <v>46</v>
      </c>
      <c r="J50" s="14" t="s">
        <v>47</v>
      </c>
      <c r="K50" s="14" t="s">
        <v>48</v>
      </c>
      <c r="L50" s="14" t="s">
        <v>49</v>
      </c>
      <c r="M50" s="14" t="s">
        <v>51</v>
      </c>
      <c r="N50" s="14" t="s">
        <v>50</v>
      </c>
      <c r="O50" s="14" t="s">
        <v>53</v>
      </c>
      <c r="P50" s="14" t="s">
        <v>52</v>
      </c>
      <c r="Q50" s="10"/>
      <c r="R50" s="10"/>
    </row>
    <row r="51" spans="1:18" s="64" customFormat="1" x14ac:dyDescent="0.25">
      <c r="A51" s="12">
        <f t="shared" ref="A51:B58" si="5">L30</f>
        <v>2</v>
      </c>
      <c r="B51" s="19" t="str">
        <f t="shared" si="5"/>
        <v>WLA</v>
      </c>
      <c r="C51" s="18">
        <f t="shared" si="2"/>
        <v>0</v>
      </c>
      <c r="D51" s="20">
        <f t="shared" ref="D51:D58" si="6">F30</f>
        <v>0</v>
      </c>
      <c r="E51" s="20">
        <f t="shared" ref="E51:E58" si="7">E30</f>
        <v>0</v>
      </c>
      <c r="F51" s="22">
        <f>P30</f>
        <v>1.0272052338573461</v>
      </c>
      <c r="G51" s="22">
        <f t="shared" ref="F51:P58" si="8">Q30</f>
        <v>0.94338850707556132</v>
      </c>
      <c r="H51" s="22">
        <f t="shared" si="8"/>
        <v>1.0294062590670927</v>
      </c>
      <c r="I51" s="23">
        <f t="shared" si="8"/>
        <v>2</v>
      </c>
      <c r="J51" s="23">
        <f t="shared" si="8"/>
        <v>2</v>
      </c>
      <c r="K51" s="24">
        <f t="shared" si="8"/>
        <v>1.3576819846709767</v>
      </c>
      <c r="L51" s="24">
        <f t="shared" si="8"/>
        <v>1.6789794183261073</v>
      </c>
      <c r="M51" s="25">
        <f t="shared" si="8"/>
        <v>4.2141764742019694E-3</v>
      </c>
      <c r="N51" s="25">
        <f t="shared" si="8"/>
        <v>1.5543122344752192E-15</v>
      </c>
      <c r="O51" s="25">
        <f t="shared" si="8"/>
        <v>1.290608979290675E-3</v>
      </c>
      <c r="P51" s="25">
        <f t="shared" si="8"/>
        <v>3.7740995282959156E-2</v>
      </c>
      <c r="Q51" s="10"/>
      <c r="R51" s="10"/>
    </row>
    <row r="52" spans="1:18" s="64" customFormat="1" x14ac:dyDescent="0.25">
      <c r="A52" s="12">
        <f t="shared" si="5"/>
        <v>2</v>
      </c>
      <c r="B52" s="27" t="str">
        <f t="shared" si="5"/>
        <v>BA</v>
      </c>
      <c r="C52" s="26">
        <f t="shared" si="2"/>
        <v>0</v>
      </c>
      <c r="D52" s="21">
        <f t="shared" si="6"/>
        <v>0</v>
      </c>
      <c r="E52" s="21">
        <f t="shared" si="7"/>
        <v>0</v>
      </c>
      <c r="F52" s="13">
        <f t="shared" si="8"/>
        <v>1</v>
      </c>
      <c r="G52" s="13">
        <f t="shared" si="8"/>
        <v>1</v>
      </c>
      <c r="H52" s="13">
        <f t="shared" si="8"/>
        <v>1</v>
      </c>
      <c r="I52" s="28">
        <f t="shared" si="8"/>
        <v>2</v>
      </c>
      <c r="J52" s="28">
        <f t="shared" si="8"/>
        <v>2</v>
      </c>
      <c r="K52" s="29">
        <f t="shared" si="8"/>
        <v>1.3623668752438394</v>
      </c>
      <c r="L52" s="29">
        <f t="shared" si="8"/>
        <v>1.6860848775505888</v>
      </c>
      <c r="M52" s="30">
        <f t="shared" si="8"/>
        <v>0</v>
      </c>
      <c r="N52" s="30">
        <f t="shared" si="8"/>
        <v>7.7715611723760958E-16</v>
      </c>
      <c r="O52" s="30">
        <f t="shared" si="8"/>
        <v>7.7715611723760958E-16</v>
      </c>
      <c r="P52" s="30">
        <f t="shared" si="8"/>
        <v>0</v>
      </c>
      <c r="Q52" s="10"/>
      <c r="R52" s="10"/>
    </row>
    <row r="53" spans="1:18" s="64" customFormat="1" x14ac:dyDescent="0.25">
      <c r="A53" s="12">
        <f t="shared" si="5"/>
        <v>2</v>
      </c>
      <c r="B53" s="27" t="str">
        <f t="shared" si="5"/>
        <v>WLA</v>
      </c>
      <c r="C53" s="26">
        <f t="shared" si="2"/>
        <v>0</v>
      </c>
      <c r="D53" s="21">
        <f t="shared" si="6"/>
        <v>0.4</v>
      </c>
      <c r="E53" s="21">
        <f t="shared" si="7"/>
        <v>1</v>
      </c>
      <c r="F53" s="13">
        <f t="shared" si="8"/>
        <v>0.98537697960641812</v>
      </c>
      <c r="G53" s="13">
        <f t="shared" si="8"/>
        <v>1.044779004713527</v>
      </c>
      <c r="H53" s="13">
        <f t="shared" si="8"/>
        <v>0.96984401568005496</v>
      </c>
      <c r="I53" s="28">
        <f t="shared" si="8"/>
        <v>2</v>
      </c>
      <c r="J53" s="28">
        <f t="shared" si="8"/>
        <v>2</v>
      </c>
      <c r="K53" s="29">
        <f t="shared" si="8"/>
        <v>1.1970419670995827</v>
      </c>
      <c r="L53" s="29">
        <f t="shared" si="8"/>
        <v>1.2557685930692852</v>
      </c>
      <c r="M53" s="30">
        <f t="shared" si="8"/>
        <v>2.7786815796825293E-3</v>
      </c>
      <c r="N53" s="30">
        <f t="shared" si="8"/>
        <v>1.3280581252882451E-2</v>
      </c>
      <c r="O53" s="30">
        <f t="shared" si="8"/>
        <v>2.222230956482818E-2</v>
      </c>
      <c r="P53" s="30">
        <f t="shared" si="8"/>
        <v>-2.9852669809017979E-2</v>
      </c>
      <c r="Q53" s="10"/>
      <c r="R53" s="10"/>
    </row>
    <row r="54" spans="1:18" s="64" customFormat="1" x14ac:dyDescent="0.25">
      <c r="A54" s="12">
        <f t="shared" si="5"/>
        <v>2</v>
      </c>
      <c r="B54" s="27" t="str">
        <f t="shared" si="5"/>
        <v>BA</v>
      </c>
      <c r="C54" s="26">
        <f t="shared" si="2"/>
        <v>0</v>
      </c>
      <c r="D54" s="21">
        <f t="shared" si="6"/>
        <v>0.4</v>
      </c>
      <c r="E54" s="21">
        <f t="shared" si="7"/>
        <v>1</v>
      </c>
      <c r="F54" s="13">
        <f t="shared" si="8"/>
        <v>1</v>
      </c>
      <c r="G54" s="13">
        <f t="shared" si="8"/>
        <v>1</v>
      </c>
      <c r="H54" s="13">
        <f t="shared" si="8"/>
        <v>1</v>
      </c>
      <c r="I54" s="28">
        <f t="shared" si="8"/>
        <v>3</v>
      </c>
      <c r="J54" s="28">
        <f t="shared" si="8"/>
        <v>1</v>
      </c>
      <c r="K54" s="29">
        <f t="shared" si="8"/>
        <v>1.2145400489160874</v>
      </c>
      <c r="L54" s="29">
        <f t="shared" si="8"/>
        <v>1.2483434189391409</v>
      </c>
      <c r="M54" s="30">
        <f t="shared" si="8"/>
        <v>8.6751038794831148E-3</v>
      </c>
      <c r="N54" s="30">
        <f t="shared" si="8"/>
        <v>8.6751038794815605E-3</v>
      </c>
      <c r="O54" s="30">
        <f t="shared" si="8"/>
        <v>8.6751038794815605E-3</v>
      </c>
      <c r="P54" s="30">
        <f t="shared" si="8"/>
        <v>0</v>
      </c>
      <c r="Q54" s="10"/>
      <c r="R54" s="10"/>
    </row>
    <row r="55" spans="1:18" s="64" customFormat="1" x14ac:dyDescent="0.25">
      <c r="A55" s="12">
        <f t="shared" si="5"/>
        <v>2</v>
      </c>
      <c r="B55" s="27" t="str">
        <f t="shared" si="5"/>
        <v>WLA</v>
      </c>
      <c r="C55" s="26">
        <f t="shared" si="2"/>
        <v>0</v>
      </c>
      <c r="D55" s="21">
        <f t="shared" si="6"/>
        <v>0.4</v>
      </c>
      <c r="E55" s="21">
        <f t="shared" si="7"/>
        <v>2</v>
      </c>
      <c r="F55" s="13">
        <f t="shared" si="8"/>
        <v>0.99548820838619911</v>
      </c>
      <c r="G55" s="13">
        <f t="shared" si="8"/>
        <v>1.0226387898207911</v>
      </c>
      <c r="H55" s="13">
        <f t="shared" si="8"/>
        <v>0.98187300179300985</v>
      </c>
      <c r="I55" s="28">
        <f t="shared" si="8"/>
        <v>2</v>
      </c>
      <c r="J55" s="28">
        <f t="shared" si="8"/>
        <v>2</v>
      </c>
      <c r="K55" s="29">
        <f t="shared" si="8"/>
        <v>1.2264923997693515</v>
      </c>
      <c r="L55" s="29">
        <f t="shared" si="8"/>
        <v>1.3057963734776417</v>
      </c>
      <c r="M55" s="30">
        <f t="shared" si="8"/>
        <v>9.596389627647417E-4</v>
      </c>
      <c r="N55" s="30">
        <f t="shared" si="8"/>
        <v>1.0104012701935838E-2</v>
      </c>
      <c r="O55" s="30">
        <f t="shared" si="8"/>
        <v>1.9151801897116849E-2</v>
      </c>
      <c r="P55" s="30">
        <f t="shared" si="8"/>
        <v>-1.5092526547194063E-2</v>
      </c>
      <c r="Q55" s="10"/>
      <c r="R55" s="10"/>
    </row>
    <row r="56" spans="1:18" s="64" customFormat="1" x14ac:dyDescent="0.25">
      <c r="A56" s="12">
        <f t="shared" si="5"/>
        <v>2</v>
      </c>
      <c r="B56" s="27" t="str">
        <f t="shared" si="5"/>
        <v>BA</v>
      </c>
      <c r="C56" s="26">
        <f t="shared" si="2"/>
        <v>0</v>
      </c>
      <c r="D56" s="21">
        <f t="shared" si="6"/>
        <v>0.4</v>
      </c>
      <c r="E56" s="21">
        <f t="shared" si="7"/>
        <v>2</v>
      </c>
      <c r="F56" s="13">
        <f t="shared" si="8"/>
        <v>1</v>
      </c>
      <c r="G56" s="13">
        <f t="shared" si="8"/>
        <v>1</v>
      </c>
      <c r="H56" s="13">
        <f t="shared" si="8"/>
        <v>1</v>
      </c>
      <c r="I56" s="28">
        <f t="shared" si="8"/>
        <v>3</v>
      </c>
      <c r="J56" s="28">
        <f t="shared" si="8"/>
        <v>1</v>
      </c>
      <c r="K56" s="29">
        <f t="shared" si="8"/>
        <v>1.2414174482575722</v>
      </c>
      <c r="L56" s="29">
        <f t="shared" si="8"/>
        <v>1.2857070205564836</v>
      </c>
      <c r="M56" s="30">
        <f t="shared" si="8"/>
        <v>1.6329626813096243E-2</v>
      </c>
      <c r="N56" s="30">
        <f t="shared" si="8"/>
        <v>1.6329626813096798E-2</v>
      </c>
      <c r="O56" s="30">
        <f t="shared" si="8"/>
        <v>1.6329626813096798E-2</v>
      </c>
      <c r="P56" s="30">
        <f t="shared" si="8"/>
        <v>0</v>
      </c>
      <c r="Q56" s="10"/>
      <c r="R56" s="10"/>
    </row>
    <row r="57" spans="1:18" s="64" customFormat="1" x14ac:dyDescent="0.25">
      <c r="A57" s="12">
        <f t="shared" si="5"/>
        <v>2</v>
      </c>
      <c r="B57" s="27" t="str">
        <f t="shared" si="5"/>
        <v>WLA</v>
      </c>
      <c r="C57" s="26">
        <f t="shared" si="2"/>
        <v>0</v>
      </c>
      <c r="D57" s="21">
        <f t="shared" si="6"/>
        <v>0.4</v>
      </c>
      <c r="E57" s="21">
        <f t="shared" si="7"/>
        <v>3</v>
      </c>
      <c r="F57" s="13">
        <f t="shared" si="8"/>
        <v>0.99588074106307234</v>
      </c>
      <c r="G57" s="13">
        <f t="shared" si="8"/>
        <v>1.0204975230835287</v>
      </c>
      <c r="H57" s="13">
        <f t="shared" si="8"/>
        <v>0.98362173585339918</v>
      </c>
      <c r="I57" s="28">
        <f t="shared" si="8"/>
        <v>2</v>
      </c>
      <c r="J57" s="28">
        <f t="shared" si="8"/>
        <v>2</v>
      </c>
      <c r="K57" s="29">
        <f t="shared" si="8"/>
        <v>1.2275690055285706</v>
      </c>
      <c r="L57" s="29">
        <f t="shared" si="8"/>
        <v>1.3085599656908153</v>
      </c>
      <c r="M57" s="30">
        <f t="shared" si="8"/>
        <v>8.7766732192762209E-4</v>
      </c>
      <c r="N57" s="30">
        <f t="shared" si="8"/>
        <v>1.0703002526242678E-2</v>
      </c>
      <c r="O57" s="30">
        <f t="shared" si="8"/>
        <v>2.0569238522277877E-2</v>
      </c>
      <c r="P57" s="30">
        <f t="shared" si="8"/>
        <v>-1.3665015389019061E-2</v>
      </c>
      <c r="Q57" s="10"/>
      <c r="R57" s="10"/>
    </row>
    <row r="58" spans="1:18" s="64" customFormat="1" x14ac:dyDescent="0.25">
      <c r="A58" s="12">
        <f t="shared" si="5"/>
        <v>2</v>
      </c>
      <c r="B58" s="31" t="str">
        <f t="shared" si="5"/>
        <v>BA</v>
      </c>
      <c r="C58" s="37">
        <f t="shared" si="2"/>
        <v>0</v>
      </c>
      <c r="D58" s="32">
        <f t="shared" si="6"/>
        <v>0.4</v>
      </c>
      <c r="E58" s="32">
        <f t="shared" si="7"/>
        <v>3</v>
      </c>
      <c r="F58" s="33">
        <f>P37</f>
        <v>1</v>
      </c>
      <c r="G58" s="33">
        <f t="shared" si="8"/>
        <v>1</v>
      </c>
      <c r="H58" s="33">
        <f t="shared" si="8"/>
        <v>1</v>
      </c>
      <c r="I58" s="34">
        <f t="shared" si="8"/>
        <v>3</v>
      </c>
      <c r="J58" s="34">
        <f t="shared" si="8"/>
        <v>1</v>
      </c>
      <c r="K58" s="35">
        <f t="shared" si="8"/>
        <v>1.2424110485380546</v>
      </c>
      <c r="L58" s="35">
        <f t="shared" si="8"/>
        <v>1.2895399804618173</v>
      </c>
      <c r="M58" s="36">
        <f t="shared" si="8"/>
        <v>1.5399960917748312E-2</v>
      </c>
      <c r="N58" s="36">
        <f t="shared" si="8"/>
        <v>1.5399960917745648E-2</v>
      </c>
      <c r="O58" s="36">
        <f t="shared" si="8"/>
        <v>1.5399960917745648E-2</v>
      </c>
      <c r="P58" s="36">
        <f t="shared" si="8"/>
        <v>0</v>
      </c>
      <c r="Q58" s="10"/>
      <c r="R58" s="10"/>
    </row>
    <row r="59" spans="1:18" s="64" customFormat="1" x14ac:dyDescent="0.25">
      <c r="O59" s="10"/>
      <c r="P59" s="10"/>
    </row>
    <row r="60" spans="1:18" s="64" customFormat="1" x14ac:dyDescent="0.25">
      <c r="O60" s="10"/>
      <c r="P60" s="10"/>
    </row>
    <row r="61" spans="1:18" s="64" customFormat="1" x14ac:dyDescent="0.25">
      <c r="O61" s="10"/>
      <c r="P61" s="10"/>
    </row>
    <row r="62" spans="1:18" s="64" customFormat="1" x14ac:dyDescent="0.25">
      <c r="O62" s="10"/>
      <c r="P62" s="10"/>
    </row>
    <row r="63" spans="1:18" s="64" customFormat="1" x14ac:dyDescent="0.25">
      <c r="O63" s="10"/>
      <c r="P63" s="10"/>
    </row>
    <row r="64" spans="1:18" s="64" customFormat="1" x14ac:dyDescent="0.25">
      <c r="O64" s="10"/>
      <c r="P64" s="10"/>
    </row>
    <row r="65" spans="1:16" s="64" customFormat="1" x14ac:dyDescent="0.25">
      <c r="O65" s="10"/>
      <c r="P65" s="10"/>
    </row>
    <row r="66" spans="1:16" s="64" customFormat="1" x14ac:dyDescent="0.25">
      <c r="O66" s="10"/>
      <c r="P66" s="10"/>
    </row>
    <row r="67" spans="1:16" s="64" customFormat="1" x14ac:dyDescent="0.25">
      <c r="O67" s="10"/>
      <c r="P67" s="10"/>
    </row>
    <row r="68" spans="1:16" s="64" customFormat="1" x14ac:dyDescent="0.25">
      <c r="O68" s="10"/>
      <c r="P68" s="10"/>
    </row>
    <row r="69" spans="1:16" s="64" customFormat="1" x14ac:dyDescent="0.25">
      <c r="O69" s="10"/>
      <c r="P69" s="10"/>
    </row>
    <row r="70" spans="1:16" s="64" customFormat="1" x14ac:dyDescent="0.25">
      <c r="O70" s="10"/>
      <c r="P70" s="10"/>
    </row>
    <row r="71" spans="1:16" s="64" customFormat="1" x14ac:dyDescent="0.25">
      <c r="O71" s="10"/>
      <c r="P71" s="10"/>
    </row>
    <row r="72" spans="1:16" s="64" customFormat="1" x14ac:dyDescent="0.25">
      <c r="O72" s="10"/>
      <c r="P72" s="10"/>
    </row>
    <row r="73" spans="1:16" s="64" customFormat="1" x14ac:dyDescent="0.25">
      <c r="O73" s="10"/>
      <c r="P73" s="10"/>
    </row>
    <row r="74" spans="1:16" s="64" customFormat="1" x14ac:dyDescent="0.25">
      <c r="O74" s="10"/>
      <c r="P74" s="10"/>
    </row>
    <row r="75" spans="1:16" s="64" customFormat="1" x14ac:dyDescent="0.25">
      <c r="O75" s="10"/>
      <c r="P75" s="10"/>
    </row>
    <row r="76" spans="1:16" s="64" customFormat="1" x14ac:dyDescent="0.25">
      <c r="O76" s="10"/>
      <c r="P76" s="10"/>
    </row>
    <row r="77" spans="1:16" s="64" customFormat="1" x14ac:dyDescent="0.25">
      <c r="O77" s="10"/>
      <c r="P77" s="10"/>
    </row>
    <row r="78" spans="1:16" s="64" customFormat="1" x14ac:dyDescent="0.25">
      <c r="O78" s="10"/>
      <c r="P78" s="10"/>
    </row>
    <row r="79" spans="1:16" s="64" customFormat="1" x14ac:dyDescent="0.25">
      <c r="O79" s="10"/>
      <c r="P79" s="10"/>
    </row>
    <row r="80" spans="1:16" s="64" customFormat="1" x14ac:dyDescent="0.25">
      <c r="A80" s="64" t="s">
        <v>61</v>
      </c>
      <c r="B80" s="64">
        <v>0</v>
      </c>
      <c r="C80" s="64">
        <v>1.0441409759176394</v>
      </c>
      <c r="D80" s="64">
        <v>0.91171801251205098</v>
      </c>
      <c r="E80" s="64">
        <v>1.0441410115703096</v>
      </c>
      <c r="G80" s="64" t="s">
        <v>60</v>
      </c>
      <c r="H80" s="64">
        <v>0</v>
      </c>
      <c r="I80" s="64">
        <v>1</v>
      </c>
      <c r="J80" s="64">
        <v>2</v>
      </c>
      <c r="K80" s="64">
        <v>3</v>
      </c>
      <c r="O80" s="10"/>
      <c r="P80" s="10"/>
    </row>
    <row r="81" spans="1:16" s="64" customFormat="1" x14ac:dyDescent="0.25">
      <c r="A81" s="64" t="s">
        <v>23</v>
      </c>
      <c r="B81" s="64">
        <v>1</v>
      </c>
      <c r="C81" s="64">
        <v>0.98560350139616748</v>
      </c>
      <c r="D81" s="64">
        <v>1.0307703039158735</v>
      </c>
      <c r="E81" s="64">
        <v>0.98362619468795898</v>
      </c>
      <c r="G81" s="64">
        <v>1</v>
      </c>
      <c r="H81" s="64">
        <v>1.0441409759176394</v>
      </c>
      <c r="I81" s="64">
        <v>0.98560350139616748</v>
      </c>
      <c r="J81" s="64">
        <v>1.0009493290019351</v>
      </c>
      <c r="K81" s="64">
        <v>1.0017474349839548</v>
      </c>
      <c r="O81" s="10"/>
      <c r="P81" s="10"/>
    </row>
    <row r="82" spans="1:16" s="64" customFormat="1" x14ac:dyDescent="0.25">
      <c r="B82" s="64">
        <v>2</v>
      </c>
      <c r="C82" s="64">
        <v>1.0009493290019351</v>
      </c>
      <c r="D82" s="64">
        <v>0.999480380949609</v>
      </c>
      <c r="E82" s="64">
        <v>0.99957029004845599</v>
      </c>
      <c r="G82" s="64">
        <v>2</v>
      </c>
      <c r="H82" s="64">
        <v>0.91171801251205098</v>
      </c>
      <c r="I82" s="64">
        <v>1.0307703039158735</v>
      </c>
      <c r="J82" s="64">
        <v>0.999480380949609</v>
      </c>
      <c r="K82" s="64">
        <v>0.99807531749879386</v>
      </c>
      <c r="O82" s="10"/>
      <c r="P82" s="10"/>
    </row>
    <row r="83" spans="1:16" s="64" customFormat="1" x14ac:dyDescent="0.25">
      <c r="B83" s="64">
        <v>3</v>
      </c>
      <c r="C83" s="64">
        <v>1.0017474349839548</v>
      </c>
      <c r="D83" s="64">
        <v>0.99807531749879386</v>
      </c>
      <c r="E83" s="64">
        <v>1.0001772475172512</v>
      </c>
      <c r="G83" s="64">
        <v>3</v>
      </c>
      <c r="H83" s="64">
        <v>1.0441410115703096</v>
      </c>
      <c r="I83" s="64">
        <v>0.98362619468795898</v>
      </c>
      <c r="J83" s="64">
        <v>0.99957029004845599</v>
      </c>
      <c r="K83" s="64">
        <v>1.0001772475172512</v>
      </c>
      <c r="O83" s="10"/>
      <c r="P83" s="10"/>
    </row>
    <row r="84" spans="1:16" s="64" customFormat="1" x14ac:dyDescent="0.25">
      <c r="O84" s="10"/>
      <c r="P84" s="10"/>
    </row>
    <row r="85" spans="1:16" s="64" customFormat="1" x14ac:dyDescent="0.25">
      <c r="O85" s="10"/>
      <c r="P85" s="10"/>
    </row>
    <row r="86" spans="1:16" s="64" customFormat="1" x14ac:dyDescent="0.25">
      <c r="A86" s="64" t="s">
        <v>20</v>
      </c>
      <c r="B86" s="64">
        <v>0</v>
      </c>
      <c r="C86" s="64">
        <v>1.0876579427391655</v>
      </c>
      <c r="D86" s="64">
        <v>0.93327867426112576</v>
      </c>
      <c r="E86" s="64">
        <v>0.97906338299970885</v>
      </c>
      <c r="G86" s="64" t="s">
        <v>60</v>
      </c>
      <c r="H86" s="64">
        <v>0</v>
      </c>
      <c r="I86" s="64">
        <v>1</v>
      </c>
      <c r="J86" s="64">
        <v>2</v>
      </c>
      <c r="K86" s="64">
        <v>3</v>
      </c>
      <c r="O86" s="10"/>
      <c r="P86" s="10"/>
    </row>
    <row r="87" spans="1:16" s="64" customFormat="1" x14ac:dyDescent="0.25">
      <c r="A87" s="64" t="s">
        <v>23</v>
      </c>
      <c r="B87" s="64">
        <v>1</v>
      </c>
      <c r="C87" s="64">
        <v>1.0301116363169169</v>
      </c>
      <c r="D87" s="64">
        <v>1.0504760789050027</v>
      </c>
      <c r="E87" s="64">
        <v>0.91941228477808035</v>
      </c>
      <c r="G87" s="64">
        <v>1</v>
      </c>
      <c r="H87" s="64">
        <v>1.0876579427391655</v>
      </c>
      <c r="I87" s="64">
        <v>1.0301116363169169</v>
      </c>
      <c r="J87" s="64">
        <v>1.0366983207130624</v>
      </c>
      <c r="K87" s="64">
        <v>1.0359377349821481</v>
      </c>
      <c r="O87" s="10"/>
      <c r="P87" s="10"/>
    </row>
    <row r="88" spans="1:16" s="64" customFormat="1" x14ac:dyDescent="0.25">
      <c r="B88" s="64">
        <v>2</v>
      </c>
      <c r="C88" s="64">
        <v>1.0366983207130624</v>
      </c>
      <c r="D88" s="64">
        <v>1.0290615157548699</v>
      </c>
      <c r="E88" s="64">
        <v>0.93424016353206774</v>
      </c>
      <c r="G88" s="64">
        <v>2</v>
      </c>
      <c r="H88" s="64">
        <v>0.93327867426112576</v>
      </c>
      <c r="I88" s="64">
        <v>1.0504760789050027</v>
      </c>
      <c r="J88" s="64">
        <v>1.0290615157548699</v>
      </c>
      <c r="K88" s="64">
        <v>1.0270596201287689</v>
      </c>
      <c r="O88" s="10"/>
      <c r="P88" s="10"/>
    </row>
    <row r="89" spans="1:16" s="64" customFormat="1" x14ac:dyDescent="0.25">
      <c r="B89" s="64">
        <v>3</v>
      </c>
      <c r="C89" s="64">
        <v>1.0359377349821481</v>
      </c>
      <c r="D89" s="64">
        <v>1.0270596201287689</v>
      </c>
      <c r="E89" s="64">
        <v>0.93700264488908314</v>
      </c>
      <c r="G89" s="64">
        <v>3</v>
      </c>
      <c r="H89" s="64">
        <v>0.97906338299970885</v>
      </c>
      <c r="I89" s="64">
        <v>0.91941228477808035</v>
      </c>
      <c r="J89" s="64">
        <v>0.93424016353206774</v>
      </c>
      <c r="K89" s="64">
        <v>0.93700264488908314</v>
      </c>
      <c r="O89" s="10"/>
      <c r="P89" s="10"/>
    </row>
    <row r="90" spans="1:16" s="64" customFormat="1" x14ac:dyDescent="0.25">
      <c r="O90" s="10"/>
      <c r="P90" s="10"/>
    </row>
    <row r="91" spans="1:16" s="64" customFormat="1" x14ac:dyDescent="0.25">
      <c r="A91" s="64" t="s">
        <v>20</v>
      </c>
      <c r="B91" s="64">
        <v>0</v>
      </c>
      <c r="C91" s="64">
        <v>1.0272052338573461</v>
      </c>
      <c r="D91" s="64">
        <v>0.94338850707556132</v>
      </c>
      <c r="E91" s="64">
        <v>1.0294062590670927</v>
      </c>
      <c r="G91" s="64" t="s">
        <v>60</v>
      </c>
      <c r="H91" s="64">
        <v>0</v>
      </c>
      <c r="I91" s="64">
        <v>1</v>
      </c>
      <c r="J91" s="64">
        <v>2</v>
      </c>
      <c r="K91" s="64">
        <v>3</v>
      </c>
      <c r="O91" s="10"/>
      <c r="P91" s="10"/>
    </row>
    <row r="92" spans="1:16" s="64" customFormat="1" x14ac:dyDescent="0.25">
      <c r="A92" s="64" t="s">
        <v>24</v>
      </c>
      <c r="B92" s="64">
        <v>1</v>
      </c>
      <c r="C92" s="64">
        <v>0.98537697960641812</v>
      </c>
      <c r="D92" s="64">
        <v>1.044779004713527</v>
      </c>
      <c r="E92" s="64">
        <v>0.96984401568005496</v>
      </c>
      <c r="G92" s="64">
        <v>1</v>
      </c>
      <c r="H92" s="64">
        <v>1.0272052338573461</v>
      </c>
      <c r="I92" s="64">
        <v>0.98537697960641812</v>
      </c>
      <c r="J92" s="64">
        <v>0.99548820838619911</v>
      </c>
      <c r="K92" s="64">
        <v>0.99588074106307234</v>
      </c>
      <c r="O92" s="10"/>
      <c r="P92" s="10"/>
    </row>
    <row r="93" spans="1:16" s="64" customFormat="1" x14ac:dyDescent="0.25">
      <c r="B93" s="64">
        <v>2</v>
      </c>
      <c r="C93" s="64">
        <v>0.99548820838619911</v>
      </c>
      <c r="D93" s="64">
        <v>1.0226387898207911</v>
      </c>
      <c r="E93" s="64">
        <v>0.98187300179300985</v>
      </c>
      <c r="G93" s="64">
        <v>2</v>
      </c>
      <c r="H93" s="64">
        <v>0.94338850707556132</v>
      </c>
      <c r="I93" s="64">
        <v>1.044779004713527</v>
      </c>
      <c r="J93" s="64">
        <v>1.0226387898207911</v>
      </c>
      <c r="K93" s="64">
        <v>1.0204975230835287</v>
      </c>
      <c r="O93" s="10"/>
      <c r="P93" s="10"/>
    </row>
    <row r="94" spans="1:16" s="64" customFormat="1" x14ac:dyDescent="0.25">
      <c r="B94" s="64">
        <v>3</v>
      </c>
      <c r="C94" s="64">
        <v>0.99588074106307234</v>
      </c>
      <c r="D94" s="64">
        <v>1.0204975230835287</v>
      </c>
      <c r="E94" s="64">
        <v>0.98362173585339918</v>
      </c>
      <c r="G94" s="64">
        <v>3</v>
      </c>
      <c r="H94" s="64">
        <v>1.0294062590670927</v>
      </c>
      <c r="I94" s="64">
        <v>0.96984401568005496</v>
      </c>
      <c r="J94" s="64">
        <v>0.98187300179300985</v>
      </c>
      <c r="K94" s="64">
        <v>0.98362173585339918</v>
      </c>
      <c r="O94" s="10"/>
      <c r="P94" s="10"/>
    </row>
    <row r="95" spans="1:16" s="64" customFormat="1" x14ac:dyDescent="0.25">
      <c r="O95" s="10"/>
      <c r="P95" s="10"/>
    </row>
    <row r="96" spans="1:16" s="64" customFormat="1" x14ac:dyDescent="0.25">
      <c r="G96" s="10"/>
      <c r="H96" s="10"/>
    </row>
  </sheetData>
  <autoFilter ref="A21:AC21" xr:uid="{B9B66D37-3BE8-4085-AD1E-D91C3E69AE94}">
    <sortState xmlns:xlrd2="http://schemas.microsoft.com/office/spreadsheetml/2017/richdata2" ref="A22:AC37">
      <sortCondition ref="D21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3677-CCD2-4FCD-B418-D475C4ACFCEE}">
  <dimension ref="A1:AH44"/>
  <sheetViews>
    <sheetView topLeftCell="A10" zoomScale="70" zoomScaleNormal="70" workbookViewId="0">
      <selection activeCell="D33" sqref="D3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2.85546875" bestFit="1" customWidth="1"/>
    <col min="4" max="4" width="14.140625" bestFit="1" customWidth="1"/>
    <col min="5" max="5" width="11.85546875" customWidth="1"/>
    <col min="6" max="6" width="14.140625" bestFit="1" customWidth="1"/>
    <col min="7" max="7" width="8.140625" bestFit="1" customWidth="1"/>
    <col min="8" max="8" width="12.85546875" bestFit="1" customWidth="1"/>
    <col min="9" max="9" width="15.42578125" bestFit="1" customWidth="1"/>
    <col min="10" max="10" width="15.85546875" bestFit="1" customWidth="1"/>
    <col min="11" max="11" width="10.42578125" bestFit="1" customWidth="1"/>
  </cols>
  <sheetData>
    <row r="1" spans="1:34" x14ac:dyDescent="0.25">
      <c r="A1" s="45" t="s">
        <v>62</v>
      </c>
    </row>
    <row r="2" spans="1:34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3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33</v>
      </c>
      <c r="Z2" s="2" t="s">
        <v>33</v>
      </c>
      <c r="AA2" s="2" t="s">
        <v>35</v>
      </c>
      <c r="AB2" s="2" t="s">
        <v>36</v>
      </c>
      <c r="AC2" s="2" t="s">
        <v>37</v>
      </c>
      <c r="AD2" s="2" t="s">
        <v>38</v>
      </c>
      <c r="AE2" s="40" t="s">
        <v>31</v>
      </c>
      <c r="AF2" s="40" t="s">
        <v>34</v>
      </c>
      <c r="AG2" s="40" t="s">
        <v>34</v>
      </c>
      <c r="AH2" s="1" t="s">
        <v>41</v>
      </c>
    </row>
    <row r="3" spans="1:34" x14ac:dyDescent="0.25">
      <c r="A3" s="6">
        <v>1</v>
      </c>
      <c r="B3" s="6">
        <v>3</v>
      </c>
      <c r="C3" s="6">
        <v>4</v>
      </c>
      <c r="D3" s="6">
        <v>1</v>
      </c>
      <c r="E3" s="6"/>
      <c r="F3" s="6">
        <v>0</v>
      </c>
      <c r="G3" s="6"/>
      <c r="H3" s="6"/>
      <c r="I3" s="6"/>
      <c r="J3" s="6"/>
      <c r="K3" s="6"/>
      <c r="L3" s="6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">
        <v>2</v>
      </c>
      <c r="T3" s="6">
        <v>2</v>
      </c>
      <c r="U3" s="5">
        <v>1.3569933498121467</v>
      </c>
      <c r="V3" s="5">
        <v>1.6811491233875437</v>
      </c>
      <c r="W3" s="48">
        <v>0.73692328716160138</v>
      </c>
      <c r="X3" s="42">
        <v>1.3623668752438394</v>
      </c>
      <c r="Y3" s="42">
        <v>1.35699335026448</v>
      </c>
      <c r="Z3" s="6">
        <v>1.35699335026448</v>
      </c>
      <c r="AA3" s="4">
        <v>3.9442572550296706E-3</v>
      </c>
      <c r="AB3" s="4">
        <v>3.3333491522569147E-10</v>
      </c>
      <c r="AC3" s="4">
        <v>3.3333491522569147E-10</v>
      </c>
      <c r="AD3" s="4">
        <v>5.8854658325299347E-2</v>
      </c>
      <c r="AE3" s="4" t="s">
        <v>32</v>
      </c>
      <c r="AF3" s="4" t="b">
        <v>1</v>
      </c>
      <c r="AG3" s="6" t="b">
        <v>1</v>
      </c>
      <c r="AH3" t="s">
        <v>39</v>
      </c>
    </row>
    <row r="4" spans="1:34" x14ac:dyDescent="0.25">
      <c r="A4" s="6">
        <v>5</v>
      </c>
      <c r="B4" s="6">
        <v>3</v>
      </c>
      <c r="C4" s="6">
        <v>4</v>
      </c>
      <c r="D4" s="6">
        <v>1</v>
      </c>
      <c r="E4" s="6">
        <v>0</v>
      </c>
      <c r="F4" s="6">
        <v>0.4</v>
      </c>
      <c r="G4" s="6">
        <v>200</v>
      </c>
      <c r="H4" s="6" t="b">
        <v>1</v>
      </c>
      <c r="I4" s="6">
        <v>0.5</v>
      </c>
      <c r="J4" s="6">
        <v>0</v>
      </c>
      <c r="K4" s="6">
        <v>0</v>
      </c>
      <c r="L4" s="6">
        <v>1</v>
      </c>
      <c r="M4" s="16" t="s">
        <v>23</v>
      </c>
      <c r="N4" s="6">
        <v>2.0724433000000002</v>
      </c>
      <c r="O4" s="44">
        <v>96</v>
      </c>
      <c r="P4" s="5">
        <v>0.92636668381845022</v>
      </c>
      <c r="Q4" s="5">
        <v>1.1505478546285979</v>
      </c>
      <c r="R4" s="5">
        <v>0.92308546155295201</v>
      </c>
      <c r="S4" s="6">
        <v>2</v>
      </c>
      <c r="T4" s="6">
        <v>2</v>
      </c>
      <c r="U4" s="5">
        <v>1.098230315565466</v>
      </c>
      <c r="V4" s="5">
        <v>1.0306101987687175</v>
      </c>
      <c r="W4" s="48">
        <v>0.91055581495682103</v>
      </c>
      <c r="X4" s="42">
        <v>1.10474163169309</v>
      </c>
      <c r="Y4" s="42">
        <v>1.1144963692485099</v>
      </c>
      <c r="Z4" s="6">
        <v>1.1144963692485099</v>
      </c>
      <c r="AA4" s="4">
        <v>5.8939718942654373E-3</v>
      </c>
      <c r="AB4" s="4">
        <v>1.459498131340875E-2</v>
      </c>
      <c r="AC4" s="4">
        <v>1.459498131340875E-2</v>
      </c>
      <c r="AD4" s="4">
        <v>-0.10036523641906521</v>
      </c>
      <c r="AE4" s="4" t="s">
        <v>32</v>
      </c>
      <c r="AF4" s="4" t="b">
        <v>1</v>
      </c>
      <c r="AG4" s="6" t="b">
        <v>1</v>
      </c>
    </row>
    <row r="5" spans="1:34" x14ac:dyDescent="0.25">
      <c r="A5" s="6">
        <v>77</v>
      </c>
      <c r="B5" s="6">
        <v>3</v>
      </c>
      <c r="C5" s="6">
        <v>4</v>
      </c>
      <c r="D5" s="6">
        <v>1</v>
      </c>
      <c r="E5" s="6">
        <v>0</v>
      </c>
      <c r="F5" s="6">
        <v>0.4</v>
      </c>
      <c r="G5" s="6">
        <v>0</v>
      </c>
      <c r="H5" s="6" t="b">
        <v>1</v>
      </c>
      <c r="I5" s="6">
        <v>0.5</v>
      </c>
      <c r="J5" s="6">
        <v>0</v>
      </c>
      <c r="K5" s="6">
        <v>0</v>
      </c>
      <c r="L5" s="6">
        <v>1</v>
      </c>
      <c r="M5" s="16" t="s">
        <v>23</v>
      </c>
      <c r="N5" s="6">
        <v>2.1736559999999998</v>
      </c>
      <c r="O5" s="44">
        <v>120</v>
      </c>
      <c r="P5" s="5">
        <v>0.91333825945788982</v>
      </c>
      <c r="Q5" s="5">
        <v>1.1750702499902157</v>
      </c>
      <c r="R5" s="5">
        <v>0.91159149055189448</v>
      </c>
      <c r="S5" s="6">
        <v>2</v>
      </c>
      <c r="T5" s="6">
        <v>2</v>
      </c>
      <c r="U5" s="42">
        <v>1.055873888046472</v>
      </c>
      <c r="V5" s="42">
        <v>0.96817132280565765</v>
      </c>
      <c r="W5" s="48">
        <v>0.94708280157410918</v>
      </c>
      <c r="X5" s="42">
        <v>1.0659768711792876</v>
      </c>
      <c r="Y5" s="42">
        <v>1.0784604961778399</v>
      </c>
      <c r="Z5" s="6">
        <v>1.0784604961778399</v>
      </c>
      <c r="AA5" s="4">
        <v>9.4776757413496115E-3</v>
      </c>
      <c r="AB5" s="4">
        <v>2.0943380134383127E-2</v>
      </c>
      <c r="AC5" s="4">
        <v>2.0943380134383127E-2</v>
      </c>
      <c r="AD5" s="4">
        <v>-0.11671349999347713</v>
      </c>
      <c r="AE5" s="4" t="s">
        <v>32</v>
      </c>
      <c r="AF5" s="4" t="b">
        <v>1</v>
      </c>
      <c r="AG5" s="6" t="b">
        <v>1</v>
      </c>
    </row>
    <row r="6" spans="1:34" x14ac:dyDescent="0.25">
      <c r="A6" s="6">
        <v>149</v>
      </c>
      <c r="B6" s="6">
        <v>3</v>
      </c>
      <c r="C6" s="6">
        <v>4</v>
      </c>
      <c r="D6" s="6">
        <v>1</v>
      </c>
      <c r="E6" s="6">
        <v>1</v>
      </c>
      <c r="F6" s="6">
        <v>0.4</v>
      </c>
      <c r="G6" s="6">
        <v>200</v>
      </c>
      <c r="H6" s="6" t="b">
        <v>1</v>
      </c>
      <c r="I6" s="6">
        <v>0.5</v>
      </c>
      <c r="J6" s="6">
        <v>0</v>
      </c>
      <c r="K6" s="6">
        <v>0</v>
      </c>
      <c r="L6" s="6">
        <v>1</v>
      </c>
      <c r="M6" s="16" t="s">
        <v>23</v>
      </c>
      <c r="N6" s="41">
        <v>69.510016800000002</v>
      </c>
      <c r="O6" s="44">
        <v>114</v>
      </c>
      <c r="P6" s="11">
        <v>0.98560350139616748</v>
      </c>
      <c r="Q6" s="5">
        <v>1.0307703039158735</v>
      </c>
      <c r="R6" s="5">
        <v>0.98362619468795898</v>
      </c>
      <c r="S6" s="6">
        <v>2</v>
      </c>
      <c r="T6" s="6">
        <v>2</v>
      </c>
      <c r="U6" s="5">
        <v>1.1968800163964419</v>
      </c>
      <c r="V6" s="5">
        <v>1.2562421764889027</v>
      </c>
      <c r="W6" s="48">
        <v>0.83550563657232169</v>
      </c>
      <c r="X6" s="42">
        <v>1.1973760239948845</v>
      </c>
      <c r="Y6" s="42">
        <v>1.2041591321917799</v>
      </c>
      <c r="Z6" s="6">
        <v>1.2041591321917799</v>
      </c>
      <c r="AA6" s="4">
        <v>4.1424547385515709E-4</v>
      </c>
      <c r="AB6" s="4">
        <v>6.0449782763253301E-3</v>
      </c>
      <c r="AC6" s="4">
        <v>6.0449782763253301E-3</v>
      </c>
      <c r="AD6" s="4">
        <v>-2.0513535943915695E-2</v>
      </c>
      <c r="AE6" s="4" t="s">
        <v>32</v>
      </c>
      <c r="AF6" s="4" t="b">
        <v>1</v>
      </c>
      <c r="AG6" s="6" t="b">
        <v>1</v>
      </c>
    </row>
    <row r="7" spans="1:34" x14ac:dyDescent="0.25">
      <c r="A7" s="6">
        <v>221</v>
      </c>
      <c r="B7" s="6">
        <v>3</v>
      </c>
      <c r="C7" s="6">
        <v>4</v>
      </c>
      <c r="D7" s="6">
        <v>1</v>
      </c>
      <c r="E7" s="6">
        <v>1</v>
      </c>
      <c r="F7" s="6">
        <v>0.4</v>
      </c>
      <c r="G7" s="6">
        <v>0</v>
      </c>
      <c r="H7" s="6" t="b">
        <v>1</v>
      </c>
      <c r="I7" s="6">
        <v>0.5</v>
      </c>
      <c r="J7" s="6">
        <v>0</v>
      </c>
      <c r="K7" s="6">
        <v>0</v>
      </c>
      <c r="L7" s="6">
        <v>1</v>
      </c>
      <c r="M7" s="16" t="s">
        <v>23</v>
      </c>
      <c r="N7" s="6">
        <v>62.874479100000002</v>
      </c>
      <c r="O7" s="44">
        <v>102</v>
      </c>
      <c r="P7" s="5">
        <v>0.99236414191767219</v>
      </c>
      <c r="Q7" s="5">
        <v>1.0158196499434176</v>
      </c>
      <c r="R7" s="5">
        <v>0.99181620813891025</v>
      </c>
      <c r="S7" s="6">
        <v>2</v>
      </c>
      <c r="T7" s="6">
        <v>2</v>
      </c>
      <c r="U7" s="42">
        <v>1.1852602119472924</v>
      </c>
      <c r="V7" s="42">
        <v>1.2441970002714549</v>
      </c>
      <c r="W7" s="48">
        <v>0.84369659077400061</v>
      </c>
      <c r="X7" s="42">
        <v>1.1853970366325892</v>
      </c>
      <c r="Y7" s="42">
        <v>1.1910984031340499</v>
      </c>
      <c r="Z7" s="6">
        <v>1.1910984031340499</v>
      </c>
      <c r="AA7" s="3">
        <v>1.1542519600482581E-4</v>
      </c>
      <c r="AB7" s="3">
        <v>4.901518775775271E-3</v>
      </c>
      <c r="AC7" s="3">
        <v>4.901518775775271E-3</v>
      </c>
      <c r="AD7" s="4">
        <v>-1.0546433295611704E-2</v>
      </c>
      <c r="AE7" s="6" t="s">
        <v>32</v>
      </c>
      <c r="AF7" s="6" t="b">
        <v>1</v>
      </c>
      <c r="AG7" s="6" t="b">
        <v>1</v>
      </c>
    </row>
    <row r="8" spans="1:34" x14ac:dyDescent="0.25">
      <c r="A8" s="6">
        <v>293</v>
      </c>
      <c r="B8" s="6">
        <v>3</v>
      </c>
      <c r="C8" s="6">
        <v>4</v>
      </c>
      <c r="D8" s="6">
        <v>1</v>
      </c>
      <c r="E8" s="6">
        <v>2</v>
      </c>
      <c r="F8" s="6">
        <v>0.4</v>
      </c>
      <c r="G8" s="6">
        <v>200</v>
      </c>
      <c r="H8" s="6" t="b">
        <v>1</v>
      </c>
      <c r="I8" s="6">
        <v>0.5</v>
      </c>
      <c r="J8" s="6">
        <v>0</v>
      </c>
      <c r="K8" s="6">
        <v>0</v>
      </c>
      <c r="L8" s="6">
        <v>1</v>
      </c>
      <c r="M8" s="16" t="s">
        <v>23</v>
      </c>
      <c r="N8" s="6">
        <v>564.67764460000001</v>
      </c>
      <c r="O8" s="44">
        <v>90</v>
      </c>
      <c r="P8" s="5">
        <v>1.0009493290019351</v>
      </c>
      <c r="Q8" s="5">
        <v>0.999480380949609</v>
      </c>
      <c r="R8" s="5">
        <v>0.99957029004845599</v>
      </c>
      <c r="S8" s="6">
        <v>2</v>
      </c>
      <c r="T8" s="6">
        <v>2</v>
      </c>
      <c r="U8" s="5">
        <v>1.2260570820123706</v>
      </c>
      <c r="V8" s="5">
        <v>1.3070691957093115</v>
      </c>
      <c r="W8" s="48">
        <v>0.81562271012591425</v>
      </c>
      <c r="X8" s="42">
        <v>1.2260579703389505</v>
      </c>
      <c r="Y8" s="42">
        <v>1.23137852692688</v>
      </c>
      <c r="Z8" s="6">
        <v>1.23137852692688</v>
      </c>
      <c r="AA8" s="3">
        <v>7.2453880761713663E-7</v>
      </c>
      <c r="AB8" s="3">
        <v>4.3215346038151248E-3</v>
      </c>
      <c r="AC8" s="3">
        <v>4.3215346038151248E-3</v>
      </c>
      <c r="AD8" s="4">
        <v>6.3288600129004135E-4</v>
      </c>
      <c r="AE8" s="6" t="s">
        <v>32</v>
      </c>
      <c r="AF8" s="6" t="b">
        <v>1</v>
      </c>
      <c r="AG8" s="6" t="b">
        <v>1</v>
      </c>
    </row>
    <row r="9" spans="1:34" x14ac:dyDescent="0.25">
      <c r="A9" s="6">
        <v>365</v>
      </c>
      <c r="B9" s="6">
        <v>3</v>
      </c>
      <c r="C9" s="6">
        <v>4</v>
      </c>
      <c r="D9" s="6">
        <v>1</v>
      </c>
      <c r="E9" s="6">
        <v>2</v>
      </c>
      <c r="F9" s="6">
        <v>0.4</v>
      </c>
      <c r="G9" s="6">
        <v>0</v>
      </c>
      <c r="H9" s="6" t="b">
        <v>1</v>
      </c>
      <c r="I9" s="6">
        <v>0.5</v>
      </c>
      <c r="J9" s="6">
        <v>0</v>
      </c>
      <c r="K9" s="6">
        <v>0</v>
      </c>
      <c r="L9" s="6">
        <v>1</v>
      </c>
      <c r="M9" s="16" t="s">
        <v>23</v>
      </c>
      <c r="N9" s="6">
        <v>677.10612700000001</v>
      </c>
      <c r="O9" s="44">
        <v>108</v>
      </c>
      <c r="P9" s="5">
        <v>1.0053159739385069</v>
      </c>
      <c r="Q9" s="5">
        <v>0.98987210927613134</v>
      </c>
      <c r="R9" s="5">
        <v>1.0048119167853613</v>
      </c>
      <c r="S9" s="6">
        <v>2</v>
      </c>
      <c r="T9" s="6">
        <v>2</v>
      </c>
      <c r="U9" s="42">
        <v>1.224975477959539</v>
      </c>
      <c r="V9" s="42">
        <v>1.3105437560911866</v>
      </c>
      <c r="W9" s="48">
        <v>0.8163428721575029</v>
      </c>
      <c r="X9" s="42">
        <v>1.2250500570300455</v>
      </c>
      <c r="Y9" s="42">
        <v>1.2293114599626001</v>
      </c>
      <c r="Z9" s="6">
        <v>1.2293114599626001</v>
      </c>
      <c r="AA9" s="3">
        <v>6.0878386216600688E-5</v>
      </c>
      <c r="AB9" s="3">
        <v>3.5271630862312442E-3</v>
      </c>
      <c r="AC9" s="3">
        <v>3.5271630862312442E-3</v>
      </c>
      <c r="AD9" s="4">
        <v>6.751927149245625E-3</v>
      </c>
      <c r="AE9" s="6" t="s">
        <v>32</v>
      </c>
      <c r="AF9" s="6" t="b">
        <v>1</v>
      </c>
      <c r="AG9" s="6" t="b">
        <v>1</v>
      </c>
    </row>
    <row r="10" spans="1:34" x14ac:dyDescent="0.25">
      <c r="A10" s="6">
        <v>437</v>
      </c>
      <c r="B10" s="6">
        <v>3</v>
      </c>
      <c r="C10" s="6">
        <v>4</v>
      </c>
      <c r="D10" s="6">
        <v>1</v>
      </c>
      <c r="E10" s="6">
        <v>3</v>
      </c>
      <c r="F10" s="6">
        <v>0.4</v>
      </c>
      <c r="G10" s="6">
        <v>200</v>
      </c>
      <c r="H10" s="6" t="b">
        <v>1</v>
      </c>
      <c r="I10" s="6">
        <v>0.5</v>
      </c>
      <c r="J10" s="6">
        <v>0</v>
      </c>
      <c r="K10" s="6">
        <v>0</v>
      </c>
      <c r="L10" s="6">
        <v>1</v>
      </c>
      <c r="M10" s="16" t="s">
        <v>23</v>
      </c>
      <c r="N10" s="6">
        <v>3267.9991061000001</v>
      </c>
      <c r="O10" s="44">
        <v>90</v>
      </c>
      <c r="P10" s="5">
        <v>1.0017474349839548</v>
      </c>
      <c r="Q10" s="5">
        <v>0.99807531749879386</v>
      </c>
      <c r="R10" s="5">
        <v>1.0001772475172512</v>
      </c>
      <c r="S10" s="6">
        <v>2</v>
      </c>
      <c r="T10" s="6">
        <v>2</v>
      </c>
      <c r="U10" s="5">
        <v>1.2271171459088586</v>
      </c>
      <c r="V10" s="5">
        <v>1.3098732972220306</v>
      </c>
      <c r="W10" s="48">
        <v>0.81491812198529312</v>
      </c>
      <c r="X10" s="42">
        <v>1.227121111227728</v>
      </c>
      <c r="Y10" s="42">
        <v>1.2329671236833999</v>
      </c>
      <c r="Z10" s="6">
        <v>1.2329671236833999</v>
      </c>
      <c r="AA10" s="3">
        <v>3.2313997642141601E-6</v>
      </c>
      <c r="AB10" s="3">
        <v>4.7446340313316293E-3</v>
      </c>
      <c r="AC10" s="3">
        <v>4.7446340313316293E-3</v>
      </c>
      <c r="AD10" s="4">
        <v>1.2831216674707251E-3</v>
      </c>
      <c r="AE10" s="6" t="s">
        <v>32</v>
      </c>
      <c r="AF10" s="6" t="b">
        <v>1</v>
      </c>
      <c r="AG10" s="6" t="b">
        <v>1</v>
      </c>
    </row>
    <row r="11" spans="1:34" x14ac:dyDescent="0.25">
      <c r="A11" s="6">
        <v>509</v>
      </c>
      <c r="B11" s="6">
        <v>3</v>
      </c>
      <c r="C11" s="6">
        <v>4</v>
      </c>
      <c r="D11" s="6">
        <v>1</v>
      </c>
      <c r="E11" s="6">
        <v>3</v>
      </c>
      <c r="F11" s="6">
        <v>0.4</v>
      </c>
      <c r="G11" s="6">
        <v>0</v>
      </c>
      <c r="H11" s="6" t="b">
        <v>1</v>
      </c>
      <c r="I11" s="6">
        <v>0.5</v>
      </c>
      <c r="J11" s="6">
        <v>0</v>
      </c>
      <c r="K11" s="6">
        <v>0</v>
      </c>
      <c r="L11" s="6">
        <v>1</v>
      </c>
      <c r="M11" s="16" t="s">
        <v>23</v>
      </c>
      <c r="N11" s="6">
        <v>2990.400776</v>
      </c>
      <c r="O11" s="44">
        <v>102</v>
      </c>
      <c r="P11" s="5">
        <v>1.0081368277393581</v>
      </c>
      <c r="Q11" s="5">
        <v>0.98467935364369297</v>
      </c>
      <c r="R11" s="5">
        <v>1.0071838186169486</v>
      </c>
      <c r="S11" s="6">
        <v>2</v>
      </c>
      <c r="T11" s="6">
        <v>2</v>
      </c>
      <c r="U11" s="42">
        <v>1.2292350224927342</v>
      </c>
      <c r="V11" s="6">
        <v>1.3191485039021151</v>
      </c>
      <c r="W11" s="48">
        <v>0.81351408127969305</v>
      </c>
      <c r="X11" s="6">
        <v>1.2294299135956168</v>
      </c>
      <c r="Y11" s="42"/>
      <c r="Z11" s="6"/>
      <c r="AA11" s="3">
        <v>1.5852152345363635E-4</v>
      </c>
      <c r="AB11" s="3"/>
      <c r="AC11" s="3"/>
      <c r="AD11" s="4">
        <v>1.0213764237537911E-2</v>
      </c>
      <c r="AE11" s="6" t="s">
        <v>40</v>
      </c>
      <c r="AF11" s="6" t="b">
        <v>0</v>
      </c>
      <c r="AG11" s="6" t="b">
        <v>0</v>
      </c>
    </row>
    <row r="12" spans="1:3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6"/>
      <c r="N12" s="6"/>
      <c r="O12" s="6"/>
      <c r="P12" s="5"/>
      <c r="Q12" s="5"/>
      <c r="R12" s="5"/>
      <c r="S12" s="6"/>
      <c r="T12" s="6"/>
      <c r="U12" s="42"/>
      <c r="V12" s="6"/>
      <c r="W12" s="48"/>
      <c r="X12" s="6"/>
      <c r="Y12" s="42"/>
      <c r="Z12" s="6"/>
      <c r="AA12" s="3"/>
      <c r="AB12" s="3"/>
      <c r="AC12" s="3"/>
      <c r="AD12" s="4"/>
      <c r="AE12" s="6"/>
      <c r="AF12" s="6"/>
      <c r="AG12" s="6"/>
    </row>
    <row r="13" spans="1:34" x14ac:dyDescent="0.25">
      <c r="A13" s="45" t="s">
        <v>57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16"/>
      <c r="N13" s="6"/>
      <c r="O13" s="6"/>
      <c r="P13" s="6"/>
      <c r="Q13" s="6"/>
      <c r="R13" s="6"/>
      <c r="S13" s="6"/>
      <c r="T13" s="6"/>
      <c r="U13" s="42"/>
      <c r="V13" s="42"/>
      <c r="W13" s="48"/>
      <c r="X13" s="4"/>
    </row>
    <row r="14" spans="1:34" x14ac:dyDescent="0.25">
      <c r="A14" s="38" t="s">
        <v>30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39" t="s">
        <v>14</v>
      </c>
      <c r="Q14" s="2" t="s">
        <v>15</v>
      </c>
      <c r="R14" s="2" t="s">
        <v>16</v>
      </c>
      <c r="S14" s="2" t="s">
        <v>17</v>
      </c>
      <c r="T14" s="2" t="s">
        <v>18</v>
      </c>
      <c r="U14" s="2" t="s">
        <v>19</v>
      </c>
      <c r="V14" s="2" t="s">
        <v>20</v>
      </c>
      <c r="W14" s="2" t="s">
        <v>21</v>
      </c>
      <c r="X14" s="2" t="s">
        <v>38</v>
      </c>
      <c r="Y14" s="40" t="s">
        <v>31</v>
      </c>
      <c r="Z14" s="40"/>
      <c r="AA14" s="40"/>
      <c r="AB14" s="1"/>
    </row>
    <row r="15" spans="1:34" x14ac:dyDescent="0.25">
      <c r="A15" s="6">
        <v>1</v>
      </c>
      <c r="B15" s="6">
        <v>3</v>
      </c>
      <c r="C15" s="6">
        <v>4</v>
      </c>
      <c r="D15" s="6">
        <v>1</v>
      </c>
      <c r="E15" s="6"/>
      <c r="F15" s="6">
        <v>0</v>
      </c>
      <c r="G15" s="6"/>
      <c r="H15" s="6"/>
      <c r="I15" s="6"/>
      <c r="J15" s="6"/>
      <c r="K15" s="6"/>
      <c r="L15" s="6">
        <v>1</v>
      </c>
      <c r="M15" s="16" t="s">
        <v>23</v>
      </c>
      <c r="N15" s="41">
        <v>3.9661881000000001</v>
      </c>
      <c r="O15" s="44">
        <v>96</v>
      </c>
      <c r="P15" s="11">
        <v>1.0441409759176394</v>
      </c>
      <c r="Q15" s="5">
        <v>0.91171801251205098</v>
      </c>
      <c r="R15" s="5">
        <v>1.0441410115703096</v>
      </c>
      <c r="S15" s="6">
        <v>2</v>
      </c>
      <c r="T15" s="6">
        <v>2</v>
      </c>
      <c r="U15" s="5">
        <v>1.3569933498121467</v>
      </c>
      <c r="V15" s="5">
        <v>1.6811491233875437</v>
      </c>
      <c r="W15" s="48">
        <v>0.73692328716160138</v>
      </c>
      <c r="X15" s="4">
        <v>5.8854658325299347E-2</v>
      </c>
      <c r="Y15" s="4" t="s">
        <v>32</v>
      </c>
      <c r="Z15" s="4"/>
      <c r="AA15" s="6"/>
    </row>
    <row r="16" spans="1:34" x14ac:dyDescent="0.25">
      <c r="A16" s="6">
        <v>5</v>
      </c>
      <c r="B16" s="6">
        <v>3</v>
      </c>
      <c r="C16" s="6">
        <v>4</v>
      </c>
      <c r="D16" s="6">
        <v>1</v>
      </c>
      <c r="E16" s="6">
        <v>0</v>
      </c>
      <c r="F16" s="6">
        <v>0.4</v>
      </c>
      <c r="G16" s="6">
        <v>200</v>
      </c>
      <c r="H16" s="6" t="b">
        <v>1</v>
      </c>
      <c r="I16" s="6">
        <v>0.5</v>
      </c>
      <c r="J16" s="6">
        <v>0</v>
      </c>
      <c r="K16" s="6">
        <v>0</v>
      </c>
      <c r="L16" s="6">
        <v>1</v>
      </c>
      <c r="M16" s="16" t="s">
        <v>23</v>
      </c>
      <c r="N16" s="6">
        <v>2.0724433000000002</v>
      </c>
      <c r="O16" s="44">
        <v>96</v>
      </c>
      <c r="P16" s="5">
        <v>0.92636668381845022</v>
      </c>
      <c r="Q16" s="5">
        <v>1.1505478546285979</v>
      </c>
      <c r="R16" s="5">
        <v>0.92308546155295201</v>
      </c>
      <c r="S16" s="6">
        <v>2</v>
      </c>
      <c r="T16" s="6">
        <v>2</v>
      </c>
      <c r="U16" s="5">
        <v>1.098230315565466</v>
      </c>
      <c r="V16" s="5">
        <v>1.0306101987687175</v>
      </c>
      <c r="W16" s="48">
        <v>0.91055581495682103</v>
      </c>
      <c r="X16" s="4">
        <v>-0.10036523641906521</v>
      </c>
      <c r="Y16" s="4" t="s">
        <v>32</v>
      </c>
      <c r="Z16" s="4"/>
      <c r="AA16" s="6"/>
    </row>
    <row r="17" spans="1:27" x14ac:dyDescent="0.25">
      <c r="A17" s="6">
        <v>77</v>
      </c>
      <c r="B17" s="6">
        <v>3</v>
      </c>
      <c r="C17" s="6">
        <v>4</v>
      </c>
      <c r="D17" s="6">
        <v>1</v>
      </c>
      <c r="E17" s="6">
        <v>0</v>
      </c>
      <c r="F17" s="6">
        <v>0.4</v>
      </c>
      <c r="G17" s="6">
        <v>0</v>
      </c>
      <c r="H17" s="6" t="b">
        <v>1</v>
      </c>
      <c r="I17" s="6">
        <v>0.5</v>
      </c>
      <c r="J17" s="6">
        <v>0</v>
      </c>
      <c r="K17" s="6">
        <v>0</v>
      </c>
      <c r="L17" s="6">
        <v>1</v>
      </c>
      <c r="M17" s="16" t="s">
        <v>23</v>
      </c>
      <c r="N17" s="6">
        <v>2.1736559999999998</v>
      </c>
      <c r="O17" s="44">
        <v>120</v>
      </c>
      <c r="P17" s="5">
        <v>0.91333825945788982</v>
      </c>
      <c r="Q17" s="5">
        <v>1.1750702499902157</v>
      </c>
      <c r="R17" s="5">
        <v>0.91159149055189448</v>
      </c>
      <c r="S17" s="6">
        <v>2</v>
      </c>
      <c r="T17" s="6">
        <v>2</v>
      </c>
      <c r="U17" s="42">
        <v>1.055873888046472</v>
      </c>
      <c r="V17" s="42">
        <v>0.96817132280565765</v>
      </c>
      <c r="W17" s="48">
        <v>0.94708280157410918</v>
      </c>
      <c r="X17" s="4">
        <v>-0.11671349999347713</v>
      </c>
      <c r="Y17" s="4" t="s">
        <v>32</v>
      </c>
      <c r="Z17" s="4"/>
      <c r="AA17" s="6"/>
    </row>
    <row r="18" spans="1:27" x14ac:dyDescent="0.25">
      <c r="A18" s="6">
        <v>149</v>
      </c>
      <c r="B18" s="6">
        <v>3</v>
      </c>
      <c r="C18" s="6">
        <v>4</v>
      </c>
      <c r="D18" s="6">
        <v>1</v>
      </c>
      <c r="E18" s="6">
        <v>1</v>
      </c>
      <c r="F18" s="6">
        <v>0.4</v>
      </c>
      <c r="G18" s="6">
        <v>200</v>
      </c>
      <c r="H18" s="6" t="b">
        <v>1</v>
      </c>
      <c r="I18" s="6">
        <v>0.5</v>
      </c>
      <c r="J18" s="6">
        <v>0</v>
      </c>
      <c r="K18" s="6">
        <v>0</v>
      </c>
      <c r="L18" s="6">
        <v>1</v>
      </c>
      <c r="M18" s="16" t="s">
        <v>23</v>
      </c>
      <c r="N18" s="41">
        <v>69.510016800000002</v>
      </c>
      <c r="O18" s="44">
        <v>114</v>
      </c>
      <c r="P18" s="11">
        <v>0.98560350139616748</v>
      </c>
      <c r="Q18" s="5">
        <v>1.0307703039158735</v>
      </c>
      <c r="R18" s="5">
        <v>0.98362619468795898</v>
      </c>
      <c r="S18" s="6">
        <v>2</v>
      </c>
      <c r="T18" s="6">
        <v>2</v>
      </c>
      <c r="U18" s="5">
        <v>1.1968800163964419</v>
      </c>
      <c r="V18" s="5">
        <v>1.2562421764889027</v>
      </c>
      <c r="W18" s="48">
        <v>0.83550563657232169</v>
      </c>
      <c r="X18" s="4">
        <v>-2.0513535943915695E-2</v>
      </c>
      <c r="Y18" s="4" t="s">
        <v>32</v>
      </c>
      <c r="Z18" s="4"/>
      <c r="AA18" s="6"/>
    </row>
    <row r="19" spans="1:27" x14ac:dyDescent="0.25">
      <c r="A19" s="6">
        <v>221</v>
      </c>
      <c r="B19" s="6">
        <v>3</v>
      </c>
      <c r="C19" s="6">
        <v>4</v>
      </c>
      <c r="D19" s="6">
        <v>1</v>
      </c>
      <c r="E19" s="6">
        <v>1</v>
      </c>
      <c r="F19" s="6">
        <v>0.4</v>
      </c>
      <c r="G19" s="6">
        <v>0</v>
      </c>
      <c r="H19" s="6" t="b">
        <v>1</v>
      </c>
      <c r="I19" s="6">
        <v>0.5</v>
      </c>
      <c r="J19" s="6">
        <v>0</v>
      </c>
      <c r="K19" s="6">
        <v>0</v>
      </c>
      <c r="L19" s="6">
        <v>1</v>
      </c>
      <c r="M19" s="16" t="s">
        <v>23</v>
      </c>
      <c r="N19" s="6">
        <v>62.874479100000002</v>
      </c>
      <c r="O19" s="44">
        <v>102</v>
      </c>
      <c r="P19" s="5">
        <v>0.99236414191767219</v>
      </c>
      <c r="Q19" s="5">
        <v>1.0158196499434176</v>
      </c>
      <c r="R19" s="5">
        <v>0.99181620813891025</v>
      </c>
      <c r="S19" s="6">
        <v>2</v>
      </c>
      <c r="T19" s="6">
        <v>2</v>
      </c>
      <c r="U19" s="42">
        <v>1.1852602119472924</v>
      </c>
      <c r="V19" s="42">
        <v>1.2441970002714549</v>
      </c>
      <c r="W19" s="48">
        <v>0.84369659077400061</v>
      </c>
      <c r="X19" s="4">
        <v>-1.0546433295611704E-2</v>
      </c>
      <c r="Y19" s="6" t="s">
        <v>32</v>
      </c>
      <c r="Z19" s="6"/>
      <c r="AA19" s="6"/>
    </row>
    <row r="20" spans="1:27" x14ac:dyDescent="0.25">
      <c r="A20" s="6">
        <v>293</v>
      </c>
      <c r="B20" s="6">
        <v>3</v>
      </c>
      <c r="C20" s="6">
        <v>4</v>
      </c>
      <c r="D20" s="6">
        <v>1</v>
      </c>
      <c r="E20" s="6">
        <v>2</v>
      </c>
      <c r="F20" s="6">
        <v>0.4</v>
      </c>
      <c r="G20" s="6">
        <v>200</v>
      </c>
      <c r="H20" s="6" t="b">
        <v>1</v>
      </c>
      <c r="I20" s="6">
        <v>0.5</v>
      </c>
      <c r="J20" s="6">
        <v>0</v>
      </c>
      <c r="K20" s="6">
        <v>0</v>
      </c>
      <c r="L20" s="6">
        <v>1</v>
      </c>
      <c r="M20" s="16" t="s">
        <v>23</v>
      </c>
      <c r="N20" s="6">
        <v>564.67764460000001</v>
      </c>
      <c r="O20" s="44">
        <v>90</v>
      </c>
      <c r="P20" s="5">
        <v>1.0009493290019351</v>
      </c>
      <c r="Q20" s="5">
        <v>0.999480380949609</v>
      </c>
      <c r="R20" s="5">
        <v>0.99957029004845599</v>
      </c>
      <c r="S20" s="6">
        <v>2</v>
      </c>
      <c r="T20" s="6">
        <v>2</v>
      </c>
      <c r="U20" s="5">
        <v>1.2260570820123706</v>
      </c>
      <c r="V20" s="5">
        <v>1.3070691957093115</v>
      </c>
      <c r="W20" s="48">
        <v>0.81562271012591425</v>
      </c>
      <c r="X20" s="4">
        <v>6.3288600129004135E-4</v>
      </c>
      <c r="Y20" s="6" t="s">
        <v>32</v>
      </c>
      <c r="Z20" s="6"/>
      <c r="AA20" s="6"/>
    </row>
    <row r="21" spans="1:27" x14ac:dyDescent="0.25">
      <c r="A21" s="6">
        <v>365</v>
      </c>
      <c r="B21" s="6">
        <v>3</v>
      </c>
      <c r="C21" s="6">
        <v>4</v>
      </c>
      <c r="D21" s="6">
        <v>1</v>
      </c>
      <c r="E21" s="6">
        <v>2</v>
      </c>
      <c r="F21" s="6">
        <v>0.4</v>
      </c>
      <c r="G21" s="6">
        <v>0</v>
      </c>
      <c r="H21" s="6" t="b">
        <v>1</v>
      </c>
      <c r="I21" s="6">
        <v>0.5</v>
      </c>
      <c r="J21" s="6">
        <v>0</v>
      </c>
      <c r="K21" s="6">
        <v>0</v>
      </c>
      <c r="L21" s="6">
        <v>1</v>
      </c>
      <c r="M21" s="16" t="s">
        <v>23</v>
      </c>
      <c r="N21" s="6">
        <v>677.10612700000001</v>
      </c>
      <c r="O21" s="44">
        <v>108</v>
      </c>
      <c r="P21" s="5">
        <v>1.0053159739385069</v>
      </c>
      <c r="Q21" s="5">
        <v>0.98987210927613134</v>
      </c>
      <c r="R21" s="5">
        <v>1.0048119167853613</v>
      </c>
      <c r="S21" s="6">
        <v>2</v>
      </c>
      <c r="T21" s="6">
        <v>2</v>
      </c>
      <c r="U21" s="42">
        <v>1.224975477959539</v>
      </c>
      <c r="V21" s="42">
        <v>1.3105437560911866</v>
      </c>
      <c r="W21" s="48">
        <v>0.8163428721575029</v>
      </c>
      <c r="X21" s="4">
        <v>6.751927149245625E-3</v>
      </c>
      <c r="Y21" s="6" t="s">
        <v>32</v>
      </c>
      <c r="Z21" s="6"/>
      <c r="AA21" s="6"/>
    </row>
    <row r="22" spans="1:27" x14ac:dyDescent="0.25">
      <c r="A22" s="6">
        <v>437</v>
      </c>
      <c r="B22" s="6">
        <v>3</v>
      </c>
      <c r="C22" s="6">
        <v>4</v>
      </c>
      <c r="D22" s="6">
        <v>1</v>
      </c>
      <c r="E22" s="6">
        <v>3</v>
      </c>
      <c r="F22" s="6">
        <v>0.4</v>
      </c>
      <c r="G22" s="6">
        <v>200</v>
      </c>
      <c r="H22" s="6" t="b">
        <v>1</v>
      </c>
      <c r="I22" s="6">
        <v>0.5</v>
      </c>
      <c r="J22" s="6">
        <v>0</v>
      </c>
      <c r="K22" s="6">
        <v>0</v>
      </c>
      <c r="L22" s="6">
        <v>1</v>
      </c>
      <c r="M22" s="16" t="s">
        <v>23</v>
      </c>
      <c r="N22" s="6">
        <v>3267.9991061000001</v>
      </c>
      <c r="O22" s="44">
        <v>90</v>
      </c>
      <c r="P22" s="5">
        <v>1.0017474349839548</v>
      </c>
      <c r="Q22" s="5">
        <v>0.99807531749879386</v>
      </c>
      <c r="R22" s="5">
        <v>1.0001772475172512</v>
      </c>
      <c r="S22" s="6">
        <v>2</v>
      </c>
      <c r="T22" s="6">
        <v>2</v>
      </c>
      <c r="U22" s="5">
        <v>1.2271171459088586</v>
      </c>
      <c r="V22" s="5">
        <v>1.3098732972220306</v>
      </c>
      <c r="W22" s="48">
        <v>0.81491812198529312</v>
      </c>
      <c r="X22" s="4">
        <v>1.2831216674707251E-3</v>
      </c>
      <c r="Y22" s="6" t="s">
        <v>32</v>
      </c>
      <c r="Z22" s="6"/>
      <c r="AA22" s="6"/>
    </row>
    <row r="23" spans="1:27" x14ac:dyDescent="0.25">
      <c r="A23" s="6">
        <v>509</v>
      </c>
      <c r="B23" s="6">
        <v>3</v>
      </c>
      <c r="C23" s="6">
        <v>4</v>
      </c>
      <c r="D23" s="6">
        <v>1</v>
      </c>
      <c r="E23" s="6">
        <v>3</v>
      </c>
      <c r="F23" s="6">
        <v>0.4</v>
      </c>
      <c r="G23" s="6">
        <v>0</v>
      </c>
      <c r="H23" s="6" t="b">
        <v>1</v>
      </c>
      <c r="I23" s="6">
        <v>0.5</v>
      </c>
      <c r="J23" s="6">
        <v>0</v>
      </c>
      <c r="K23" s="6">
        <v>0</v>
      </c>
      <c r="L23" s="6">
        <v>1</v>
      </c>
      <c r="M23" s="16" t="s">
        <v>23</v>
      </c>
      <c r="N23" s="6">
        <v>2990.400776</v>
      </c>
      <c r="O23" s="44">
        <v>102</v>
      </c>
      <c r="P23" s="5">
        <v>1.0081368277393581</v>
      </c>
      <c r="Q23" s="5">
        <v>0.98467935364369297</v>
      </c>
      <c r="R23" s="5">
        <v>1.0071838186169486</v>
      </c>
      <c r="S23" s="6">
        <v>2</v>
      </c>
      <c r="T23" s="6">
        <v>2</v>
      </c>
      <c r="U23" s="42">
        <v>1.2292350224927342</v>
      </c>
      <c r="V23" s="6">
        <v>1.3191485039021151</v>
      </c>
      <c r="W23" s="48">
        <v>0.81351408127969305</v>
      </c>
      <c r="X23" s="4">
        <v>1.0213764237537911E-2</v>
      </c>
      <c r="Y23" s="6" t="s">
        <v>40</v>
      </c>
      <c r="Z23" s="6"/>
      <c r="AA23" s="6"/>
    </row>
    <row r="26" spans="1:27" x14ac:dyDescent="0.25">
      <c r="A26" s="49" t="s">
        <v>58</v>
      </c>
      <c r="B26" s="16"/>
      <c r="C26" s="16"/>
      <c r="D26" s="10"/>
      <c r="E26" s="11"/>
      <c r="F26" s="11"/>
      <c r="G26" s="11"/>
      <c r="H26" s="10"/>
      <c r="I26" s="10"/>
      <c r="J26" s="11"/>
      <c r="K26" s="11"/>
      <c r="L26" s="17"/>
      <c r="M26" s="17"/>
      <c r="N26" s="17"/>
      <c r="O26" s="17"/>
      <c r="P26" s="6"/>
    </row>
    <row r="27" spans="1:27" x14ac:dyDescent="0.25">
      <c r="A27" s="14" t="s">
        <v>42</v>
      </c>
      <c r="B27" s="14" t="s">
        <v>59</v>
      </c>
      <c r="C27" s="14" t="s">
        <v>63</v>
      </c>
      <c r="D27" s="14" t="s">
        <v>43</v>
      </c>
      <c r="E27" s="14" t="s">
        <v>44</v>
      </c>
      <c r="F27" s="14" t="s">
        <v>45</v>
      </c>
      <c r="G27" s="14" t="s">
        <v>46</v>
      </c>
      <c r="H27" s="14" t="s">
        <v>47</v>
      </c>
      <c r="I27" s="14" t="s">
        <v>48</v>
      </c>
      <c r="J27" s="14" t="s">
        <v>49</v>
      </c>
      <c r="K27" s="14" t="s">
        <v>65</v>
      </c>
      <c r="L27" s="14" t="s">
        <v>52</v>
      </c>
    </row>
    <row r="28" spans="1:27" x14ac:dyDescent="0.25">
      <c r="A28" s="6">
        <f>F15</f>
        <v>0</v>
      </c>
      <c r="B28" s="6" t="s">
        <v>64</v>
      </c>
      <c r="C28" s="6" t="s">
        <v>64</v>
      </c>
      <c r="D28" s="5">
        <f>P15</f>
        <v>1.0441409759176394</v>
      </c>
      <c r="E28" s="5">
        <f t="shared" ref="E28:F28" si="0">Q15</f>
        <v>0.91171801251205098</v>
      </c>
      <c r="F28" s="5">
        <f t="shared" si="0"/>
        <v>1.0441410115703096</v>
      </c>
      <c r="G28" s="46">
        <f>S15</f>
        <v>2</v>
      </c>
      <c r="H28" s="46">
        <f t="shared" ref="H28:H36" si="1">T15</f>
        <v>2</v>
      </c>
      <c r="I28" s="5">
        <f>U15</f>
        <v>1.3569933498121467</v>
      </c>
      <c r="J28" s="5">
        <f t="shared" ref="J28:K28" si="2">V15</f>
        <v>1.6811491233875437</v>
      </c>
      <c r="K28" s="48">
        <f t="shared" si="2"/>
        <v>0.73692328716160138</v>
      </c>
      <c r="L28" s="47">
        <f>X15</f>
        <v>5.8854658325299347E-2</v>
      </c>
    </row>
    <row r="29" spans="1:27" x14ac:dyDescent="0.25">
      <c r="A29" s="6">
        <f t="shared" ref="A29:A36" si="3">F16</f>
        <v>0.4</v>
      </c>
      <c r="B29" s="6">
        <f t="shared" ref="B29:B36" si="4">E16</f>
        <v>0</v>
      </c>
      <c r="C29" s="6" t="str">
        <f t="shared" ref="C29:C36" si="5">IF(G16=0,"Linear","Extreme State")</f>
        <v>Extreme State</v>
      </c>
      <c r="D29" s="5">
        <f t="shared" ref="D29:D36" si="6">P16</f>
        <v>0.92636668381845022</v>
      </c>
      <c r="E29" s="5">
        <f t="shared" ref="E29:E36" si="7">Q16</f>
        <v>1.1505478546285979</v>
      </c>
      <c r="F29" s="5">
        <f t="shared" ref="F29:F36" si="8">R16</f>
        <v>0.92308546155295201</v>
      </c>
      <c r="G29" s="46">
        <f t="shared" ref="G29:G36" si="9">S16</f>
        <v>2</v>
      </c>
      <c r="H29" s="46">
        <f t="shared" si="1"/>
        <v>2</v>
      </c>
      <c r="I29" s="5">
        <f t="shared" ref="I29:I36" si="10">U16</f>
        <v>1.098230315565466</v>
      </c>
      <c r="J29" s="5">
        <f t="shared" ref="J29:J36" si="11">V16</f>
        <v>1.0306101987687175</v>
      </c>
      <c r="K29" s="48">
        <f t="shared" ref="K29:K36" si="12">W16</f>
        <v>0.91055581495682103</v>
      </c>
      <c r="L29" s="47">
        <f t="shared" ref="L29:L36" si="13">X16</f>
        <v>-0.10036523641906521</v>
      </c>
    </row>
    <row r="30" spans="1:27" x14ac:dyDescent="0.25">
      <c r="A30" s="6">
        <f t="shared" si="3"/>
        <v>0.4</v>
      </c>
      <c r="B30" s="6">
        <f t="shared" si="4"/>
        <v>0</v>
      </c>
      <c r="C30" s="6" t="str">
        <f t="shared" si="5"/>
        <v>Linear</v>
      </c>
      <c r="D30" s="5">
        <f t="shared" si="6"/>
        <v>0.91333825945788982</v>
      </c>
      <c r="E30" s="5">
        <f t="shared" si="7"/>
        <v>1.1750702499902157</v>
      </c>
      <c r="F30" s="5">
        <f t="shared" si="8"/>
        <v>0.91159149055189448</v>
      </c>
      <c r="G30" s="46">
        <f t="shared" si="9"/>
        <v>2</v>
      </c>
      <c r="H30" s="46">
        <f t="shared" si="1"/>
        <v>2</v>
      </c>
      <c r="I30" s="5">
        <f t="shared" si="10"/>
        <v>1.055873888046472</v>
      </c>
      <c r="J30" s="5">
        <f t="shared" si="11"/>
        <v>0.96817132280565765</v>
      </c>
      <c r="K30" s="48">
        <f t="shared" si="12"/>
        <v>0.94708280157410918</v>
      </c>
      <c r="L30" s="47">
        <f t="shared" si="13"/>
        <v>-0.11671349999347713</v>
      </c>
    </row>
    <row r="31" spans="1:27" x14ac:dyDescent="0.25">
      <c r="A31" s="6">
        <f t="shared" si="3"/>
        <v>0.4</v>
      </c>
      <c r="B31" s="6">
        <f t="shared" si="4"/>
        <v>1</v>
      </c>
      <c r="C31" s="6" t="str">
        <f t="shared" si="5"/>
        <v>Extreme State</v>
      </c>
      <c r="D31" s="5">
        <f t="shared" si="6"/>
        <v>0.98560350139616748</v>
      </c>
      <c r="E31" s="5">
        <f t="shared" si="7"/>
        <v>1.0307703039158735</v>
      </c>
      <c r="F31" s="5">
        <f t="shared" si="8"/>
        <v>0.98362619468795898</v>
      </c>
      <c r="G31" s="46">
        <f t="shared" si="9"/>
        <v>2</v>
      </c>
      <c r="H31" s="46">
        <f t="shared" si="1"/>
        <v>2</v>
      </c>
      <c r="I31" s="5">
        <f t="shared" si="10"/>
        <v>1.1968800163964419</v>
      </c>
      <c r="J31" s="5">
        <f t="shared" si="11"/>
        <v>1.2562421764889027</v>
      </c>
      <c r="K31" s="48">
        <f t="shared" si="12"/>
        <v>0.83550563657232169</v>
      </c>
      <c r="L31" s="47">
        <f t="shared" si="13"/>
        <v>-2.0513535943915695E-2</v>
      </c>
    </row>
    <row r="32" spans="1:27" x14ac:dyDescent="0.25">
      <c r="A32" s="6">
        <f t="shared" si="3"/>
        <v>0.4</v>
      </c>
      <c r="B32" s="6">
        <f t="shared" si="4"/>
        <v>1</v>
      </c>
      <c r="C32" s="6" t="str">
        <f t="shared" si="5"/>
        <v>Linear</v>
      </c>
      <c r="D32" s="5">
        <f t="shared" si="6"/>
        <v>0.99236414191767219</v>
      </c>
      <c r="E32" s="5">
        <f t="shared" si="7"/>
        <v>1.0158196499434176</v>
      </c>
      <c r="F32" s="5">
        <f t="shared" si="8"/>
        <v>0.99181620813891025</v>
      </c>
      <c r="G32" s="46">
        <f t="shared" si="9"/>
        <v>2</v>
      </c>
      <c r="H32" s="46">
        <f t="shared" si="1"/>
        <v>2</v>
      </c>
      <c r="I32" s="5">
        <f t="shared" si="10"/>
        <v>1.1852602119472924</v>
      </c>
      <c r="J32" s="5">
        <f t="shared" si="11"/>
        <v>1.2441970002714549</v>
      </c>
      <c r="K32" s="48">
        <f t="shared" si="12"/>
        <v>0.84369659077400061</v>
      </c>
      <c r="L32" s="47">
        <f t="shared" si="13"/>
        <v>-1.0546433295611704E-2</v>
      </c>
    </row>
    <row r="33" spans="1:12" x14ac:dyDescent="0.25">
      <c r="A33" s="6">
        <f t="shared" si="3"/>
        <v>0.4</v>
      </c>
      <c r="B33" s="6">
        <f t="shared" si="4"/>
        <v>2</v>
      </c>
      <c r="C33" s="6" t="str">
        <f t="shared" si="5"/>
        <v>Extreme State</v>
      </c>
      <c r="D33" s="5">
        <f t="shared" si="6"/>
        <v>1.0009493290019351</v>
      </c>
      <c r="E33" s="5">
        <f t="shared" si="7"/>
        <v>0.999480380949609</v>
      </c>
      <c r="F33" s="5">
        <f t="shared" si="8"/>
        <v>0.99957029004845599</v>
      </c>
      <c r="G33" s="46">
        <f t="shared" si="9"/>
        <v>2</v>
      </c>
      <c r="H33" s="46">
        <f t="shared" si="1"/>
        <v>2</v>
      </c>
      <c r="I33" s="5">
        <f t="shared" si="10"/>
        <v>1.2260570820123706</v>
      </c>
      <c r="J33" s="5">
        <f t="shared" si="11"/>
        <v>1.3070691957093115</v>
      </c>
      <c r="K33" s="48">
        <f t="shared" si="12"/>
        <v>0.81562271012591425</v>
      </c>
      <c r="L33" s="47">
        <f t="shared" si="13"/>
        <v>6.3288600129004135E-4</v>
      </c>
    </row>
    <row r="34" spans="1:12" x14ac:dyDescent="0.25">
      <c r="A34" s="6">
        <f t="shared" si="3"/>
        <v>0.4</v>
      </c>
      <c r="B34" s="6">
        <f t="shared" si="4"/>
        <v>2</v>
      </c>
      <c r="C34" s="6" t="str">
        <f t="shared" si="5"/>
        <v>Linear</v>
      </c>
      <c r="D34" s="5">
        <f t="shared" si="6"/>
        <v>1.0053159739385069</v>
      </c>
      <c r="E34" s="5">
        <f t="shared" si="7"/>
        <v>0.98987210927613134</v>
      </c>
      <c r="F34" s="5">
        <f t="shared" si="8"/>
        <v>1.0048119167853613</v>
      </c>
      <c r="G34" s="46">
        <f t="shared" si="9"/>
        <v>2</v>
      </c>
      <c r="H34" s="46">
        <f t="shared" si="1"/>
        <v>2</v>
      </c>
      <c r="I34" s="5">
        <f t="shared" si="10"/>
        <v>1.224975477959539</v>
      </c>
      <c r="J34" s="5">
        <f t="shared" si="11"/>
        <v>1.3105437560911866</v>
      </c>
      <c r="K34" s="48">
        <f t="shared" si="12"/>
        <v>0.8163428721575029</v>
      </c>
      <c r="L34" s="47">
        <f t="shared" si="13"/>
        <v>6.751927149245625E-3</v>
      </c>
    </row>
    <row r="35" spans="1:12" x14ac:dyDescent="0.25">
      <c r="A35" s="6">
        <f t="shared" si="3"/>
        <v>0.4</v>
      </c>
      <c r="B35" s="6">
        <f t="shared" si="4"/>
        <v>3</v>
      </c>
      <c r="C35" s="6" t="str">
        <f t="shared" si="5"/>
        <v>Extreme State</v>
      </c>
      <c r="D35" s="5">
        <f t="shared" si="6"/>
        <v>1.0017474349839548</v>
      </c>
      <c r="E35" s="5">
        <f t="shared" si="7"/>
        <v>0.99807531749879386</v>
      </c>
      <c r="F35" s="5">
        <f t="shared" si="8"/>
        <v>1.0001772475172512</v>
      </c>
      <c r="G35" s="46">
        <f t="shared" si="9"/>
        <v>2</v>
      </c>
      <c r="H35" s="46">
        <f t="shared" si="1"/>
        <v>2</v>
      </c>
      <c r="I35" s="5">
        <f t="shared" si="10"/>
        <v>1.2271171459088586</v>
      </c>
      <c r="J35" s="5">
        <f t="shared" si="11"/>
        <v>1.3098732972220306</v>
      </c>
      <c r="K35" s="48">
        <f t="shared" si="12"/>
        <v>0.81491812198529312</v>
      </c>
      <c r="L35" s="47">
        <f t="shared" si="13"/>
        <v>1.2831216674707251E-3</v>
      </c>
    </row>
    <row r="36" spans="1:12" x14ac:dyDescent="0.25">
      <c r="A36" s="6">
        <f t="shared" si="3"/>
        <v>0.4</v>
      </c>
      <c r="B36" s="6">
        <f t="shared" si="4"/>
        <v>3</v>
      </c>
      <c r="C36" s="6" t="str">
        <f t="shared" si="5"/>
        <v>Linear</v>
      </c>
      <c r="D36" s="5">
        <f t="shared" si="6"/>
        <v>1.0081368277393581</v>
      </c>
      <c r="E36" s="5">
        <f t="shared" si="7"/>
        <v>0.98467935364369297</v>
      </c>
      <c r="F36" s="5">
        <f t="shared" si="8"/>
        <v>1.0071838186169486</v>
      </c>
      <c r="G36" s="46">
        <f t="shared" si="9"/>
        <v>2</v>
      </c>
      <c r="H36" s="46">
        <f t="shared" si="1"/>
        <v>2</v>
      </c>
      <c r="I36" s="5">
        <f t="shared" si="10"/>
        <v>1.2292350224927342</v>
      </c>
      <c r="J36" s="5">
        <f t="shared" si="11"/>
        <v>1.3191485039021151</v>
      </c>
      <c r="K36" s="48">
        <f t="shared" si="12"/>
        <v>0.81351408127969305</v>
      </c>
      <c r="L36" s="47">
        <f t="shared" si="13"/>
        <v>1.0213764237537911E-2</v>
      </c>
    </row>
    <row r="37" spans="1:12" x14ac:dyDescent="0.25">
      <c r="A37" s="6"/>
      <c r="B37" s="6"/>
      <c r="C37" s="6"/>
      <c r="D37" s="5"/>
      <c r="E37" s="5"/>
      <c r="F37" s="5"/>
      <c r="G37" s="46"/>
      <c r="H37" s="46"/>
      <c r="I37" s="5"/>
      <c r="J37" s="5"/>
      <c r="K37" s="48"/>
      <c r="L37" s="47"/>
    </row>
    <row r="38" spans="1:12" x14ac:dyDescent="0.25">
      <c r="A38" s="6"/>
      <c r="B38" s="6"/>
      <c r="C38" s="6"/>
      <c r="D38" s="5"/>
      <c r="E38" s="5"/>
      <c r="F38" s="5"/>
      <c r="G38" s="46"/>
      <c r="H38" s="46"/>
      <c r="I38" s="5"/>
      <c r="J38" s="5"/>
      <c r="K38" s="48"/>
      <c r="L38" s="47"/>
    </row>
    <row r="39" spans="1:12" x14ac:dyDescent="0.25">
      <c r="A39" s="6"/>
      <c r="B39" s="6"/>
      <c r="C39" s="6"/>
      <c r="D39" s="5"/>
      <c r="E39" s="5"/>
      <c r="F39" s="5"/>
      <c r="G39" s="46"/>
      <c r="H39" s="46"/>
      <c r="I39" s="5"/>
      <c r="J39" s="5"/>
      <c r="K39" s="48"/>
      <c r="L39" s="47"/>
    </row>
    <row r="40" spans="1:12" x14ac:dyDescent="0.25">
      <c r="A40" s="6"/>
      <c r="B40" s="6"/>
      <c r="C40" s="6"/>
      <c r="D40" s="5"/>
      <c r="E40" s="5"/>
      <c r="F40" s="5"/>
      <c r="G40" s="46"/>
      <c r="H40" s="46"/>
      <c r="I40" s="5"/>
      <c r="J40" s="5"/>
      <c r="K40" s="48"/>
      <c r="L40" s="47"/>
    </row>
    <row r="41" spans="1:12" x14ac:dyDescent="0.25">
      <c r="A41" s="6"/>
      <c r="B41" s="6"/>
      <c r="C41" s="6"/>
      <c r="D41" s="5"/>
      <c r="E41" s="5"/>
      <c r="F41" s="5"/>
      <c r="G41" s="46"/>
      <c r="H41" s="46"/>
      <c r="I41" s="5"/>
      <c r="J41" s="5"/>
      <c r="K41" s="48"/>
      <c r="L41" s="47"/>
    </row>
    <row r="42" spans="1:12" x14ac:dyDescent="0.25">
      <c r="A42" s="6"/>
      <c r="B42" s="6"/>
      <c r="C42" s="6"/>
      <c r="D42" s="5"/>
      <c r="E42" s="5"/>
      <c r="F42" s="5"/>
      <c r="G42" s="46"/>
      <c r="H42" s="46"/>
      <c r="I42" s="5"/>
      <c r="J42" s="5"/>
      <c r="K42" s="48"/>
      <c r="L42" s="47"/>
    </row>
    <row r="43" spans="1:12" x14ac:dyDescent="0.25">
      <c r="A43" s="6"/>
      <c r="B43" s="6"/>
      <c r="C43" s="6"/>
      <c r="D43" s="5"/>
      <c r="E43" s="5"/>
      <c r="F43" s="5"/>
      <c r="G43" s="46"/>
      <c r="H43" s="46"/>
      <c r="I43" s="5"/>
      <c r="J43" s="5"/>
      <c r="K43" s="48"/>
      <c r="L43" s="47"/>
    </row>
    <row r="44" spans="1:12" x14ac:dyDescent="0.25">
      <c r="A44" s="6"/>
      <c r="B44" s="6"/>
      <c r="C44" s="6"/>
      <c r="D44" s="5"/>
      <c r="E44" s="5"/>
      <c r="F44" s="5"/>
      <c r="G44" s="46"/>
      <c r="H44" s="46"/>
      <c r="I44" s="5"/>
      <c r="J44" s="5"/>
      <c r="K44" s="48"/>
      <c r="L44" s="47"/>
    </row>
  </sheetData>
  <autoFilter ref="A14:AH23" xr:uid="{7C012B3E-726A-4663-BDF6-C0CB3BEC9E76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D871-7121-4C5C-BB3D-01CEF4159228}">
  <dimension ref="A1:AI50"/>
  <sheetViews>
    <sheetView topLeftCell="A38" zoomScale="70" zoomScaleNormal="70" workbookViewId="0">
      <selection activeCell="S65" sqref="S65"/>
    </sheetView>
  </sheetViews>
  <sheetFormatPr defaultRowHeight="15" x14ac:dyDescent="0.25"/>
  <sheetData>
    <row r="1" spans="1:35" x14ac:dyDescent="0.25">
      <c r="A1" t="s">
        <v>62</v>
      </c>
    </row>
    <row r="2" spans="1:35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9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33</v>
      </c>
      <c r="Z2" s="2" t="s">
        <v>33</v>
      </c>
      <c r="AA2" s="2" t="s">
        <v>35</v>
      </c>
      <c r="AB2" s="2" t="s">
        <v>36</v>
      </c>
      <c r="AC2" s="2" t="s">
        <v>37</v>
      </c>
      <c r="AD2" s="2" t="s">
        <v>38</v>
      </c>
      <c r="AE2" s="40" t="s">
        <v>31</v>
      </c>
      <c r="AF2" s="40" t="s">
        <v>34</v>
      </c>
      <c r="AG2" s="40" t="s">
        <v>34</v>
      </c>
      <c r="AH2" s="40" t="s">
        <v>73</v>
      </c>
      <c r="AI2" s="1" t="s">
        <v>41</v>
      </c>
    </row>
    <row r="3" spans="1:35" x14ac:dyDescent="0.25">
      <c r="A3" s="62">
        <v>1</v>
      </c>
      <c r="B3" s="62">
        <v>3</v>
      </c>
      <c r="C3" s="62">
        <v>4</v>
      </c>
      <c r="D3" s="62">
        <v>1</v>
      </c>
      <c r="E3" s="62"/>
      <c r="F3" s="62">
        <v>0</v>
      </c>
      <c r="G3" s="62"/>
      <c r="H3" s="62"/>
      <c r="I3" s="62"/>
      <c r="J3" s="62"/>
      <c r="K3" s="62"/>
      <c r="L3" s="62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2">
        <v>2</v>
      </c>
      <c r="T3" s="62">
        <v>2</v>
      </c>
      <c r="U3" s="5">
        <v>1.3569933498121467</v>
      </c>
      <c r="V3" s="5">
        <v>1.6811491233875437</v>
      </c>
      <c r="W3" s="48">
        <v>0.73692328716160138</v>
      </c>
      <c r="X3" s="42">
        <v>1.3623668752438394</v>
      </c>
      <c r="Y3" s="42">
        <v>1.35699335026448</v>
      </c>
      <c r="Z3" s="62">
        <v>1.35699335026448</v>
      </c>
      <c r="AA3" s="4">
        <v>3.9442572550296706E-3</v>
      </c>
      <c r="AB3" s="4">
        <v>3.3333491522569147E-10</v>
      </c>
      <c r="AC3" s="4">
        <v>3.3333491522569147E-10</v>
      </c>
      <c r="AD3" s="4">
        <v>5.8854658325299347E-2</v>
      </c>
      <c r="AE3" s="4" t="s">
        <v>32</v>
      </c>
      <c r="AF3" s="4" t="b">
        <v>1</v>
      </c>
      <c r="AG3" s="62" t="b">
        <v>1</v>
      </c>
      <c r="AH3" s="62"/>
      <c r="AI3" t="s">
        <v>39</v>
      </c>
    </row>
    <row r="4" spans="1:35" x14ac:dyDescent="0.25">
      <c r="A4" s="62">
        <v>2</v>
      </c>
      <c r="B4" s="62">
        <v>3</v>
      </c>
      <c r="C4" s="62">
        <v>4</v>
      </c>
      <c r="D4" s="62">
        <v>1</v>
      </c>
      <c r="E4" s="62"/>
      <c r="F4" s="62">
        <v>0</v>
      </c>
      <c r="G4" s="62"/>
      <c r="H4" s="62"/>
      <c r="I4" s="62"/>
      <c r="J4" s="62"/>
      <c r="K4" s="62"/>
      <c r="L4" s="62">
        <v>2</v>
      </c>
      <c r="M4" s="16" t="s">
        <v>23</v>
      </c>
      <c r="N4" s="41">
        <v>2.3025188999999999</v>
      </c>
      <c r="O4" s="62">
        <v>123</v>
      </c>
      <c r="P4" s="7">
        <v>1.0876579427391655</v>
      </c>
      <c r="Q4" s="5">
        <v>0.93327867426112576</v>
      </c>
      <c r="R4" s="5">
        <v>0.97906338299970885</v>
      </c>
      <c r="S4" s="62">
        <v>3</v>
      </c>
      <c r="T4" s="62">
        <v>1</v>
      </c>
      <c r="U4" s="5">
        <v>1.3775509838794839</v>
      </c>
      <c r="V4" s="5">
        <v>1.6655838065327486</v>
      </c>
      <c r="W4" s="62">
        <v>0.725925945175388</v>
      </c>
      <c r="X4" s="42">
        <v>1.6860848775505888</v>
      </c>
      <c r="Y4" s="42">
        <v>1.66558380653275</v>
      </c>
      <c r="Z4" s="62">
        <v>1.6811491244816901</v>
      </c>
      <c r="AA4" s="4">
        <v>1.2158979236930545E-2</v>
      </c>
      <c r="AB4" s="4">
        <v>7.7715611723760958E-16</v>
      </c>
      <c r="AC4" s="4">
        <v>9.2587372067545193E-3</v>
      </c>
      <c r="AD4" s="4">
        <v>5.8438628492776958E-2</v>
      </c>
      <c r="AE4" s="4" t="s">
        <v>32</v>
      </c>
      <c r="AF4" s="4" t="b">
        <v>1</v>
      </c>
      <c r="AG4" s="62" t="b">
        <v>1</v>
      </c>
      <c r="AH4" s="62"/>
      <c r="AI4" t="s">
        <v>39</v>
      </c>
    </row>
    <row r="5" spans="1:35" x14ac:dyDescent="0.25">
      <c r="A5" s="62">
        <v>293</v>
      </c>
      <c r="B5" s="62">
        <v>3</v>
      </c>
      <c r="C5" s="62">
        <v>4</v>
      </c>
      <c r="D5" s="62">
        <v>1</v>
      </c>
      <c r="E5" s="62">
        <v>2</v>
      </c>
      <c r="F5" s="62">
        <v>0.4</v>
      </c>
      <c r="G5" s="62">
        <v>200</v>
      </c>
      <c r="H5" s="62" t="b">
        <v>1</v>
      </c>
      <c r="I5" s="62">
        <v>0.5</v>
      </c>
      <c r="J5" s="62">
        <v>0</v>
      </c>
      <c r="K5" s="62">
        <v>0</v>
      </c>
      <c r="L5" s="62">
        <v>1</v>
      </c>
      <c r="M5" s="16" t="s">
        <v>23</v>
      </c>
      <c r="N5" s="62">
        <v>564.67764460000001</v>
      </c>
      <c r="O5" s="62">
        <v>90</v>
      </c>
      <c r="P5" s="7">
        <v>1.0009493290019351</v>
      </c>
      <c r="Q5" s="5">
        <v>0.999480380949609</v>
      </c>
      <c r="R5" s="5">
        <v>0.99957029004845599</v>
      </c>
      <c r="S5" s="62">
        <v>2</v>
      </c>
      <c r="T5" s="62">
        <v>2</v>
      </c>
      <c r="U5" s="5">
        <v>1.2260570820123706</v>
      </c>
      <c r="V5" s="5">
        <v>1.3070691957093115</v>
      </c>
      <c r="W5" s="48">
        <v>0.81562271012591425</v>
      </c>
      <c r="X5" s="42">
        <v>1.2260579703389505</v>
      </c>
      <c r="Y5" s="42">
        <v>1.23137852692688</v>
      </c>
      <c r="Z5" s="62">
        <v>1.23137852692688</v>
      </c>
      <c r="AA5" s="3">
        <v>7.2453880761713663E-7</v>
      </c>
      <c r="AB5" s="3">
        <v>4.3215346038151248E-3</v>
      </c>
      <c r="AC5" s="3">
        <v>4.3215346038151248E-3</v>
      </c>
      <c r="AD5" s="4">
        <v>6.3288600129004135E-4</v>
      </c>
      <c r="AE5" s="62" t="s">
        <v>32</v>
      </c>
      <c r="AF5" s="62" t="b">
        <v>1</v>
      </c>
      <c r="AG5" s="62" t="b">
        <v>1</v>
      </c>
      <c r="AH5" s="62"/>
    </row>
    <row r="6" spans="1:35" x14ac:dyDescent="0.25">
      <c r="A6" s="62">
        <v>294</v>
      </c>
      <c r="B6" s="62">
        <v>3</v>
      </c>
      <c r="C6" s="62">
        <v>4</v>
      </c>
      <c r="D6" s="62">
        <v>1</v>
      </c>
      <c r="E6" s="62">
        <v>2</v>
      </c>
      <c r="F6" s="62">
        <v>0.4</v>
      </c>
      <c r="G6" s="62">
        <v>200</v>
      </c>
      <c r="H6" s="62" t="b">
        <v>1</v>
      </c>
      <c r="I6" s="62">
        <v>0.5</v>
      </c>
      <c r="J6" s="62">
        <v>0</v>
      </c>
      <c r="K6" s="62">
        <v>0</v>
      </c>
      <c r="L6" s="62">
        <v>2</v>
      </c>
      <c r="M6" s="16" t="s">
        <v>23</v>
      </c>
      <c r="N6" s="62">
        <v>835.53441889999999</v>
      </c>
      <c r="O6" s="62">
        <v>136</v>
      </c>
      <c r="P6" s="7">
        <v>1.0366983207130624</v>
      </c>
      <c r="Q6" s="5">
        <v>1.0290615157548699</v>
      </c>
      <c r="R6" s="5">
        <v>0.93424016353206774</v>
      </c>
      <c r="S6" s="62">
        <v>3</v>
      </c>
      <c r="T6" s="62">
        <v>1</v>
      </c>
      <c r="U6" s="42">
        <v>1.2373139220014528</v>
      </c>
      <c r="V6" s="42">
        <v>1.2745479085190918</v>
      </c>
      <c r="W6" s="48">
        <v>0.80820233428103772</v>
      </c>
      <c r="X6" s="42">
        <v>1.3070506702270994</v>
      </c>
      <c r="Y6" s="42">
        <v>1.2944893885948601</v>
      </c>
      <c r="Z6" s="62">
        <v>1.33129303393049</v>
      </c>
      <c r="AA6" s="3">
        <v>2.4867254536016015E-2</v>
      </c>
      <c r="AB6" s="3">
        <v>1.5404900381156716E-2</v>
      </c>
      <c r="AC6" s="3">
        <v>4.2624068454609643E-2</v>
      </c>
      <c r="AD6" s="4">
        <v>-4.3839890978621544E-2</v>
      </c>
      <c r="AE6" s="62" t="s">
        <v>32</v>
      </c>
      <c r="AF6" s="62" t="b">
        <v>1</v>
      </c>
      <c r="AG6" s="62" t="b">
        <v>1</v>
      </c>
      <c r="AH6" s="62"/>
    </row>
    <row r="7" spans="1:35" x14ac:dyDescent="0.25">
      <c r="A7" s="62">
        <v>301</v>
      </c>
      <c r="B7" s="62">
        <v>3</v>
      </c>
      <c r="C7" s="62">
        <v>4</v>
      </c>
      <c r="D7" s="62">
        <v>1</v>
      </c>
      <c r="E7" s="62">
        <v>2</v>
      </c>
      <c r="F7" s="62">
        <v>0.4</v>
      </c>
      <c r="G7" s="62">
        <v>200</v>
      </c>
      <c r="H7" s="62" t="b">
        <v>1</v>
      </c>
      <c r="I7" s="62">
        <v>1</v>
      </c>
      <c r="J7" s="62">
        <v>0</v>
      </c>
      <c r="K7" s="62">
        <v>0</v>
      </c>
      <c r="L7" s="62">
        <v>1</v>
      </c>
      <c r="M7" s="16" t="s">
        <v>23</v>
      </c>
      <c r="N7" s="62">
        <v>643.82362339999997</v>
      </c>
      <c r="O7" s="62">
        <v>102</v>
      </c>
      <c r="P7" s="7">
        <v>0.80311944402395608</v>
      </c>
      <c r="Q7" s="5">
        <v>1.0652686475242867</v>
      </c>
      <c r="R7" s="5">
        <v>1.1316119084517573</v>
      </c>
      <c r="S7" s="62">
        <v>1</v>
      </c>
      <c r="T7" s="62">
        <v>3</v>
      </c>
      <c r="U7" s="42">
        <v>1.2146420826014659</v>
      </c>
      <c r="V7" s="42">
        <v>1.3057912907045532</v>
      </c>
      <c r="W7" s="62">
        <v>0.82328779343643754</v>
      </c>
      <c r="X7" s="42">
        <v>1.2299044555077379</v>
      </c>
      <c r="Y7" s="42">
        <v>1.23727877247198</v>
      </c>
      <c r="Z7" s="62">
        <v>1.23727877247198</v>
      </c>
      <c r="AA7" s="3">
        <v>1.2409397199859118E-2</v>
      </c>
      <c r="AB7" s="3">
        <v>1.8295545332348895E-2</v>
      </c>
      <c r="AC7" s="3">
        <v>1.8295545332348895E-2</v>
      </c>
      <c r="AD7" s="4">
        <v>-0.13125370398402933</v>
      </c>
      <c r="AE7" s="62" t="s">
        <v>32</v>
      </c>
      <c r="AF7" s="62" t="b">
        <v>1</v>
      </c>
      <c r="AG7" s="62" t="b">
        <v>1</v>
      </c>
      <c r="AH7" s="62"/>
    </row>
    <row r="8" spans="1:35" x14ac:dyDescent="0.25">
      <c r="A8" s="62">
        <v>302</v>
      </c>
      <c r="B8" s="62">
        <v>3</v>
      </c>
      <c r="C8" s="62">
        <v>4</v>
      </c>
      <c r="D8" s="62">
        <v>1</v>
      </c>
      <c r="E8" s="62">
        <v>2</v>
      </c>
      <c r="F8" s="62">
        <v>0.4</v>
      </c>
      <c r="G8" s="62">
        <v>200</v>
      </c>
      <c r="H8" s="62" t="b">
        <v>1</v>
      </c>
      <c r="I8" s="62">
        <v>1</v>
      </c>
      <c r="J8" s="62">
        <v>0</v>
      </c>
      <c r="K8" s="62">
        <v>0</v>
      </c>
      <c r="L8" s="62">
        <v>2</v>
      </c>
      <c r="M8" s="16" t="s">
        <v>23</v>
      </c>
      <c r="N8" s="62">
        <v>785.6151797</v>
      </c>
      <c r="O8" s="62">
        <v>126</v>
      </c>
      <c r="P8" s="7">
        <v>0.94762688235795223</v>
      </c>
      <c r="Q8" s="5">
        <v>1.0262936550623878</v>
      </c>
      <c r="R8" s="5">
        <v>1.0260794625796599</v>
      </c>
      <c r="S8" s="62">
        <v>3</v>
      </c>
      <c r="T8" s="62">
        <v>1</v>
      </c>
      <c r="U8" s="42">
        <v>1.2365351511563656</v>
      </c>
      <c r="V8" s="42">
        <v>1.2424488028698395</v>
      </c>
      <c r="W8" s="62">
        <v>0.80871134076927298</v>
      </c>
      <c r="X8" s="42">
        <v>1.3025847499124161</v>
      </c>
      <c r="Y8" s="42">
        <v>1.3036305930922401</v>
      </c>
      <c r="Z8" s="62">
        <v>1.32968032708582</v>
      </c>
      <c r="AA8" s="3">
        <v>4.6166629116930813E-2</v>
      </c>
      <c r="AB8" s="3">
        <v>4.6931845989649612E-2</v>
      </c>
      <c r="AC8" s="3">
        <v>6.5603380330639727E-2</v>
      </c>
      <c r="AD8" s="4">
        <v>-3.4915411761365145E-2</v>
      </c>
      <c r="AE8" s="62" t="s">
        <v>32</v>
      </c>
      <c r="AF8" s="62" t="b">
        <v>1</v>
      </c>
      <c r="AG8" s="62" t="b">
        <v>1</v>
      </c>
      <c r="AH8" s="62"/>
    </row>
    <row r="9" spans="1:35" x14ac:dyDescent="0.25">
      <c r="A9" s="62">
        <v>309</v>
      </c>
      <c r="B9" s="62">
        <v>3</v>
      </c>
      <c r="C9" s="62">
        <v>4</v>
      </c>
      <c r="D9" s="62">
        <v>1</v>
      </c>
      <c r="E9" s="62">
        <v>2</v>
      </c>
      <c r="F9" s="62">
        <v>0.4</v>
      </c>
      <c r="G9" s="62">
        <v>200</v>
      </c>
      <c r="H9" s="62" t="b">
        <v>1</v>
      </c>
      <c r="I9" s="62">
        <v>0</v>
      </c>
      <c r="J9" s="62">
        <v>0</v>
      </c>
      <c r="K9" s="62">
        <v>0</v>
      </c>
      <c r="L9" s="62">
        <v>1</v>
      </c>
      <c r="M9" s="16" t="s">
        <v>23</v>
      </c>
      <c r="N9" s="62">
        <v>631.54758219999997</v>
      </c>
      <c r="O9" s="62">
        <v>102</v>
      </c>
      <c r="P9" s="7">
        <v>1.129558676021043</v>
      </c>
      <c r="Q9" s="5">
        <v>1.0634972914881862</v>
      </c>
      <c r="R9" s="5">
        <v>0.80694403249077096</v>
      </c>
      <c r="S9" s="62">
        <v>3</v>
      </c>
      <c r="T9" s="62">
        <v>1</v>
      </c>
      <c r="U9" s="42">
        <v>1.2092055666730779</v>
      </c>
      <c r="V9" s="42">
        <v>1.2686836807851591</v>
      </c>
      <c r="W9" s="62">
        <v>0.82698924613068792</v>
      </c>
      <c r="X9" s="42">
        <v>1.2254680766997474</v>
      </c>
      <c r="Y9" s="42">
        <v>1.2324735992739699</v>
      </c>
      <c r="Z9" s="62">
        <v>1.2324735992739699</v>
      </c>
      <c r="AA9" s="3">
        <v>1.3270447705553745E-2</v>
      </c>
      <c r="AB9" s="3">
        <v>1.8879132676431265E-2</v>
      </c>
      <c r="AC9" s="3">
        <v>1.8879132676431265E-2</v>
      </c>
      <c r="AD9" s="4">
        <v>-0.12870397833948607</v>
      </c>
      <c r="AE9" s="62" t="s">
        <v>32</v>
      </c>
      <c r="AF9" s="62" t="b">
        <v>1</v>
      </c>
      <c r="AG9" s="62" t="b">
        <v>1</v>
      </c>
      <c r="AH9" s="62"/>
    </row>
    <row r="10" spans="1:35" x14ac:dyDescent="0.25">
      <c r="A10" s="62">
        <v>310</v>
      </c>
      <c r="B10" s="62">
        <v>3</v>
      </c>
      <c r="C10" s="62">
        <v>4</v>
      </c>
      <c r="D10" s="62">
        <v>1</v>
      </c>
      <c r="E10" s="62">
        <v>2</v>
      </c>
      <c r="F10" s="62">
        <v>0.4</v>
      </c>
      <c r="G10" s="62">
        <v>200</v>
      </c>
      <c r="H10" s="62" t="b">
        <v>1</v>
      </c>
      <c r="I10" s="62">
        <v>0</v>
      </c>
      <c r="J10" s="62">
        <v>0</v>
      </c>
      <c r="K10" s="62">
        <v>0</v>
      </c>
      <c r="L10" s="62">
        <v>2</v>
      </c>
      <c r="M10" s="16" t="s">
        <v>23</v>
      </c>
      <c r="N10" s="62">
        <v>885.4645074</v>
      </c>
      <c r="O10" s="62">
        <v>142</v>
      </c>
      <c r="P10" s="7">
        <v>1.1092830682587096</v>
      </c>
      <c r="Q10" s="5">
        <v>1.0823765375596599</v>
      </c>
      <c r="R10" s="5">
        <v>0.80834039418163073</v>
      </c>
      <c r="S10" s="62">
        <v>3</v>
      </c>
      <c r="T10" s="62">
        <v>1</v>
      </c>
      <c r="U10" s="42">
        <v>1.2098074129954455</v>
      </c>
      <c r="V10" s="42">
        <v>1.2669095250037135</v>
      </c>
      <c r="W10" s="62">
        <v>0.82657784144670687</v>
      </c>
      <c r="X10" s="42">
        <v>1.3506924464309975</v>
      </c>
      <c r="Y10" s="42">
        <v>1.3305575278069199</v>
      </c>
      <c r="Z10" s="62">
        <v>1.3827612535138101</v>
      </c>
      <c r="AA10" s="3">
        <v>6.2029606849929309E-2</v>
      </c>
      <c r="AB10" s="3">
        <v>4.7835588821261821E-2</v>
      </c>
      <c r="AC10" s="3">
        <v>8.3782886030180137E-2</v>
      </c>
      <c r="AD10" s="4">
        <v>-0.1277730705455796</v>
      </c>
      <c r="AE10" s="62" t="s">
        <v>32</v>
      </c>
      <c r="AF10" s="62" t="b">
        <v>1</v>
      </c>
      <c r="AG10" s="62" t="b">
        <v>1</v>
      </c>
      <c r="AH10" s="62"/>
    </row>
    <row r="11" spans="1:35" x14ac:dyDescent="0.25">
      <c r="A11" s="62">
        <v>365</v>
      </c>
      <c r="B11" s="62">
        <v>3</v>
      </c>
      <c r="C11" s="62">
        <v>4</v>
      </c>
      <c r="D11" s="62">
        <v>1</v>
      </c>
      <c r="E11" s="62">
        <v>2</v>
      </c>
      <c r="F11" s="62">
        <v>0.4</v>
      </c>
      <c r="G11" s="62">
        <v>0</v>
      </c>
      <c r="H11" s="62" t="b">
        <v>1</v>
      </c>
      <c r="I11" s="62">
        <v>0.5</v>
      </c>
      <c r="J11" s="62">
        <v>0</v>
      </c>
      <c r="K11" s="62">
        <v>0</v>
      </c>
      <c r="L11" s="62">
        <v>1</v>
      </c>
      <c r="M11" s="16" t="s">
        <v>23</v>
      </c>
      <c r="N11" s="62">
        <v>677.10612700000001</v>
      </c>
      <c r="O11" s="62">
        <v>108</v>
      </c>
      <c r="P11" s="7">
        <v>1.0053159739385069</v>
      </c>
      <c r="Q11" s="5">
        <v>0.98987210927613134</v>
      </c>
      <c r="R11" s="5">
        <v>1.0048119167853613</v>
      </c>
      <c r="S11" s="62">
        <v>2</v>
      </c>
      <c r="T11" s="62">
        <v>2</v>
      </c>
      <c r="U11" s="42">
        <v>1.224975477959539</v>
      </c>
      <c r="V11" s="42">
        <v>1.3105437560911866</v>
      </c>
      <c r="W11" s="48">
        <v>0.8163428721575029</v>
      </c>
      <c r="X11" s="42">
        <v>1.2250500570300455</v>
      </c>
      <c r="Y11" s="42">
        <v>1.2293114599626001</v>
      </c>
      <c r="Z11" s="62">
        <v>1.2293114599626001</v>
      </c>
      <c r="AA11" s="3">
        <v>6.0878386216600688E-5</v>
      </c>
      <c r="AB11" s="3">
        <v>3.5271630862312442E-3</v>
      </c>
      <c r="AC11" s="3">
        <v>3.5271630862312442E-3</v>
      </c>
      <c r="AD11" s="4">
        <v>6.751927149245625E-3</v>
      </c>
      <c r="AE11" s="62" t="s">
        <v>32</v>
      </c>
      <c r="AF11" s="62" t="b">
        <v>1</v>
      </c>
      <c r="AG11" s="62" t="b">
        <v>1</v>
      </c>
      <c r="AH11" s="62"/>
    </row>
    <row r="12" spans="1:35" x14ac:dyDescent="0.25">
      <c r="A12" s="62">
        <v>366</v>
      </c>
      <c r="B12" s="62">
        <v>3</v>
      </c>
      <c r="C12" s="62">
        <v>4</v>
      </c>
      <c r="D12" s="62">
        <v>1</v>
      </c>
      <c r="E12" s="62">
        <v>2</v>
      </c>
      <c r="F12" s="62">
        <v>0.4</v>
      </c>
      <c r="G12" s="62">
        <v>0</v>
      </c>
      <c r="H12" s="62" t="b">
        <v>1</v>
      </c>
      <c r="I12" s="62">
        <v>0.5</v>
      </c>
      <c r="J12" s="62">
        <v>0</v>
      </c>
      <c r="K12" s="62">
        <v>0</v>
      </c>
      <c r="L12" s="62">
        <v>2</v>
      </c>
      <c r="M12" s="16" t="s">
        <v>23</v>
      </c>
      <c r="N12" s="62">
        <v>842.91083600000002</v>
      </c>
      <c r="O12" s="62">
        <v>137</v>
      </c>
      <c r="P12" s="7">
        <v>1.0397159068410033</v>
      </c>
      <c r="Q12" s="5">
        <v>1.0093836228080515</v>
      </c>
      <c r="R12" s="5">
        <v>0.95090047035094505</v>
      </c>
      <c r="S12" s="62">
        <v>3</v>
      </c>
      <c r="T12" s="62">
        <v>1</v>
      </c>
      <c r="U12" s="42">
        <v>1.2410011272769688</v>
      </c>
      <c r="V12" s="42">
        <v>1.2945147637300523</v>
      </c>
      <c r="W12" s="48">
        <v>0.80580104080503245</v>
      </c>
      <c r="X12" s="42">
        <v>1.3098555049047063</v>
      </c>
      <c r="Y12" s="42">
        <v>1.3081213149314099</v>
      </c>
      <c r="Z12" s="62">
        <v>1.33058932403325</v>
      </c>
      <c r="AA12" s="3">
        <v>1.1711781274507893E-2</v>
      </c>
      <c r="AB12" s="3">
        <v>1.0401597348844605E-2</v>
      </c>
      <c r="AC12" s="3">
        <v>2.7111716328708679E-2</v>
      </c>
      <c r="AD12" s="4">
        <v>-3.2733019766036597E-2</v>
      </c>
      <c r="AE12" s="62" t="s">
        <v>32</v>
      </c>
      <c r="AF12" s="62" t="b">
        <v>1</v>
      </c>
      <c r="AG12" s="62" t="b">
        <v>1</v>
      </c>
      <c r="AH12" s="62"/>
    </row>
    <row r="13" spans="1:35" x14ac:dyDescent="0.25">
      <c r="A13" s="62">
        <v>373</v>
      </c>
      <c r="B13" s="62">
        <v>3</v>
      </c>
      <c r="C13" s="62">
        <v>4</v>
      </c>
      <c r="D13" s="62">
        <v>1</v>
      </c>
      <c r="E13" s="62">
        <v>2</v>
      </c>
      <c r="F13" s="62">
        <v>0.4</v>
      </c>
      <c r="G13" s="62">
        <v>0</v>
      </c>
      <c r="H13" s="62" t="b">
        <v>1</v>
      </c>
      <c r="I13" s="62">
        <v>1</v>
      </c>
      <c r="J13" s="62">
        <v>0</v>
      </c>
      <c r="K13" s="62">
        <v>0</v>
      </c>
      <c r="L13" s="62">
        <v>1</v>
      </c>
      <c r="M13" s="16" t="s">
        <v>23</v>
      </c>
      <c r="N13" s="62">
        <v>651.41954520000002</v>
      </c>
      <c r="O13" s="62">
        <v>102</v>
      </c>
      <c r="P13" s="7">
        <v>0.91015958850429768</v>
      </c>
      <c r="Q13" s="5">
        <v>0.99536135324334707</v>
      </c>
      <c r="R13" s="5">
        <v>1.0944790582523551</v>
      </c>
      <c r="S13" s="62">
        <v>2</v>
      </c>
      <c r="T13" s="62">
        <v>2</v>
      </c>
      <c r="U13" s="42">
        <v>1.2212276306455403</v>
      </c>
      <c r="V13" s="5">
        <v>1.2795577875336228</v>
      </c>
      <c r="W13" s="62">
        <v>0.81884816139592298</v>
      </c>
      <c r="X13" s="42">
        <v>1.2340670927091486</v>
      </c>
      <c r="Y13" s="42">
        <v>1.23861618661007</v>
      </c>
      <c r="Z13" s="62">
        <v>1.23861618661007</v>
      </c>
      <c r="AA13" s="3">
        <v>1.0404184780117398E-2</v>
      </c>
      <c r="AB13" s="3">
        <v>1.4038695886996244E-2</v>
      </c>
      <c r="AC13" s="3">
        <v>1.4038695886996244E-2</v>
      </c>
      <c r="AD13" s="4">
        <v>-6.298603883490346E-2</v>
      </c>
      <c r="AE13" s="62" t="s">
        <v>32</v>
      </c>
      <c r="AF13" s="62" t="b">
        <v>1</v>
      </c>
      <c r="AG13" s="62" t="b">
        <v>1</v>
      </c>
      <c r="AH13" s="62"/>
    </row>
    <row r="14" spans="1:35" x14ac:dyDescent="0.25">
      <c r="A14" s="62">
        <v>374</v>
      </c>
      <c r="B14" s="62">
        <v>3</v>
      </c>
      <c r="C14" s="62">
        <v>4</v>
      </c>
      <c r="D14" s="62">
        <v>1</v>
      </c>
      <c r="E14" s="62">
        <v>2</v>
      </c>
      <c r="F14" s="62">
        <v>0.4</v>
      </c>
      <c r="G14" s="62">
        <v>0</v>
      </c>
      <c r="H14" s="62" t="b">
        <v>1</v>
      </c>
      <c r="I14" s="62">
        <v>1</v>
      </c>
      <c r="J14" s="62">
        <v>0</v>
      </c>
      <c r="K14" s="62">
        <v>0</v>
      </c>
      <c r="L14" s="62">
        <v>2</v>
      </c>
      <c r="M14" s="16" t="s">
        <v>23</v>
      </c>
      <c r="N14" s="62">
        <v>743.99617760000001</v>
      </c>
      <c r="O14" s="62">
        <v>116</v>
      </c>
      <c r="P14" s="7">
        <v>0.95456292810558474</v>
      </c>
      <c r="Q14" s="5">
        <v>1.0095308287097433</v>
      </c>
      <c r="R14" s="5">
        <v>1.0359062431846717</v>
      </c>
      <c r="S14" s="62">
        <v>3</v>
      </c>
      <c r="T14" s="62">
        <v>1</v>
      </c>
      <c r="U14" s="42">
        <v>1.2318733395142671</v>
      </c>
      <c r="V14" s="5">
        <v>1.251314750274942</v>
      </c>
      <c r="W14" s="62">
        <v>0.81177176899883574</v>
      </c>
      <c r="X14" s="42">
        <v>1.3021669247763556</v>
      </c>
      <c r="Y14" s="42">
        <v>1.3062048501142101</v>
      </c>
      <c r="Z14" s="62">
        <v>1.32274949805367</v>
      </c>
      <c r="AA14" s="3">
        <v>3.9051962950254926E-2</v>
      </c>
      <c r="AB14" s="3">
        <v>4.202258155332117E-2</v>
      </c>
      <c r="AC14" s="3">
        <v>5.4004743818719336E-2</v>
      </c>
      <c r="AD14" s="4">
        <v>-3.0291381262943434E-2</v>
      </c>
      <c r="AE14" s="62" t="s">
        <v>32</v>
      </c>
      <c r="AF14" s="62" t="b">
        <v>1</v>
      </c>
      <c r="AG14" s="62" t="b">
        <v>1</v>
      </c>
      <c r="AH14" s="62"/>
    </row>
    <row r="15" spans="1:35" x14ac:dyDescent="0.25">
      <c r="A15" s="62">
        <v>381</v>
      </c>
      <c r="B15" s="62">
        <v>3</v>
      </c>
      <c r="C15" s="62">
        <v>4</v>
      </c>
      <c r="D15" s="62">
        <v>1</v>
      </c>
      <c r="E15" s="62">
        <v>2</v>
      </c>
      <c r="F15" s="62">
        <v>0.4</v>
      </c>
      <c r="G15" s="62">
        <v>0</v>
      </c>
      <c r="H15" s="62" t="b">
        <v>1</v>
      </c>
      <c r="I15" s="62">
        <v>0</v>
      </c>
      <c r="J15" s="62">
        <v>0</v>
      </c>
      <c r="K15" s="62">
        <v>0</v>
      </c>
      <c r="L15" s="62">
        <v>1</v>
      </c>
      <c r="M15" s="16" t="s">
        <v>23</v>
      </c>
      <c r="N15" s="62">
        <v>609.65397399999995</v>
      </c>
      <c r="O15" s="62">
        <v>96</v>
      </c>
      <c r="P15" s="7">
        <v>1.0961664143612726</v>
      </c>
      <c r="Q15" s="5">
        <v>0.99171376254384047</v>
      </c>
      <c r="R15" s="5">
        <v>0.91211982309488671</v>
      </c>
      <c r="S15" s="62">
        <v>2</v>
      </c>
      <c r="T15" s="62">
        <v>2</v>
      </c>
      <c r="U15" s="42">
        <v>1.2179556567132961</v>
      </c>
      <c r="V15" s="42">
        <v>1.3327184282802347</v>
      </c>
      <c r="W15" s="62">
        <v>0.82104795399410646</v>
      </c>
      <c r="X15" s="42">
        <v>1.231129034173895</v>
      </c>
      <c r="Y15" s="42">
        <v>1.23525166625711</v>
      </c>
      <c r="Z15" s="62">
        <v>1.23525166625711</v>
      </c>
      <c r="AA15" s="3">
        <v>1.0700241075411232E-2</v>
      </c>
      <c r="AB15" s="3">
        <v>1.4002012720389145E-2</v>
      </c>
      <c r="AC15" s="3">
        <v>1.4002012720389145E-2</v>
      </c>
      <c r="AD15" s="4">
        <v>-6.4110942907515137E-2</v>
      </c>
      <c r="AE15" s="62" t="s">
        <v>32</v>
      </c>
      <c r="AF15" s="62" t="b">
        <v>1</v>
      </c>
      <c r="AG15" s="62" t="b">
        <v>1</v>
      </c>
      <c r="AH15" s="62"/>
    </row>
    <row r="16" spans="1:35" x14ac:dyDescent="0.25">
      <c r="A16" s="62">
        <v>382</v>
      </c>
      <c r="B16" s="62">
        <v>3</v>
      </c>
      <c r="C16" s="62">
        <v>4</v>
      </c>
      <c r="D16" s="62">
        <v>1</v>
      </c>
      <c r="E16" s="62">
        <v>2</v>
      </c>
      <c r="F16" s="62">
        <v>0.4</v>
      </c>
      <c r="G16" s="62">
        <v>0</v>
      </c>
      <c r="H16" s="62" t="b">
        <v>1</v>
      </c>
      <c r="I16" s="62">
        <v>0</v>
      </c>
      <c r="J16" s="62">
        <v>0</v>
      </c>
      <c r="K16" s="62">
        <v>0</v>
      </c>
      <c r="L16" s="62">
        <v>2</v>
      </c>
      <c r="M16" s="16" t="s">
        <v>23</v>
      </c>
      <c r="N16" s="62">
        <v>871.46490689999996</v>
      </c>
      <c r="O16" s="62">
        <v>138</v>
      </c>
      <c r="P16" s="7">
        <v>1.0940705951720113</v>
      </c>
      <c r="Q16" s="5">
        <v>1.0208127542373551</v>
      </c>
      <c r="R16" s="5">
        <v>0.88511665059063416</v>
      </c>
      <c r="S16" s="62">
        <v>2</v>
      </c>
      <c r="T16" s="62">
        <v>2</v>
      </c>
      <c r="U16" s="42">
        <v>1.2187547029983086</v>
      </c>
      <c r="V16" s="42">
        <v>1.3304985955998327</v>
      </c>
      <c r="W16" s="62">
        <v>0.82050965427239697</v>
      </c>
      <c r="X16" s="42">
        <v>1.3723332763857485</v>
      </c>
      <c r="Y16" s="42">
        <v>1.3680134630299401</v>
      </c>
      <c r="Z16" s="62">
        <v>1.39448204350033</v>
      </c>
      <c r="AA16" s="3">
        <v>3.0484344805872476E-2</v>
      </c>
      <c r="AB16" s="3">
        <v>2.7422878826804609E-2</v>
      </c>
      <c r="AC16" s="3">
        <v>4.5883307138104512E-2</v>
      </c>
      <c r="AD16" s="4">
        <v>-7.6588899606244085E-2</v>
      </c>
      <c r="AE16" s="62" t="s">
        <v>32</v>
      </c>
      <c r="AF16" s="62" t="b">
        <v>1</v>
      </c>
      <c r="AG16" s="62" t="b">
        <v>1</v>
      </c>
      <c r="AH16" s="62"/>
    </row>
    <row r="18" spans="1:35" x14ac:dyDescent="0.25">
      <c r="A18" t="s">
        <v>57</v>
      </c>
    </row>
    <row r="20" spans="1:35" x14ac:dyDescent="0.25">
      <c r="A20" s="38" t="s">
        <v>30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  <c r="P20" s="39" t="s">
        <v>14</v>
      </c>
      <c r="Q20" s="2" t="s">
        <v>15</v>
      </c>
      <c r="R20" s="2" t="s">
        <v>16</v>
      </c>
      <c r="S20" s="2" t="s">
        <v>17</v>
      </c>
      <c r="T20" s="2" t="s">
        <v>18</v>
      </c>
      <c r="U20" s="2" t="s">
        <v>19</v>
      </c>
      <c r="V20" s="2" t="s">
        <v>20</v>
      </c>
      <c r="W20" s="2" t="s">
        <v>21</v>
      </c>
      <c r="X20" s="2" t="s">
        <v>22</v>
      </c>
      <c r="Y20" s="2" t="s">
        <v>33</v>
      </c>
      <c r="Z20" s="2" t="s">
        <v>33</v>
      </c>
      <c r="AA20" s="2" t="s">
        <v>35</v>
      </c>
      <c r="AB20" s="2" t="s">
        <v>36</v>
      </c>
      <c r="AC20" s="2" t="s">
        <v>37</v>
      </c>
      <c r="AD20" s="2" t="s">
        <v>38</v>
      </c>
      <c r="AE20" s="40" t="s">
        <v>31</v>
      </c>
      <c r="AF20" s="40" t="s">
        <v>34</v>
      </c>
      <c r="AG20" s="40" t="s">
        <v>34</v>
      </c>
      <c r="AH20" s="40" t="s">
        <v>73</v>
      </c>
      <c r="AI20" s="1" t="s">
        <v>41</v>
      </c>
    </row>
    <row r="21" spans="1:35" x14ac:dyDescent="0.25">
      <c r="A21" s="62">
        <v>381</v>
      </c>
      <c r="B21" s="62">
        <v>3</v>
      </c>
      <c r="C21" s="62">
        <v>4</v>
      </c>
      <c r="D21" s="62">
        <v>1</v>
      </c>
      <c r="E21" s="62">
        <v>2</v>
      </c>
      <c r="F21" s="62">
        <v>0.4</v>
      </c>
      <c r="G21" s="62">
        <v>0</v>
      </c>
      <c r="H21" s="62" t="b">
        <v>1</v>
      </c>
      <c r="I21" s="62">
        <v>0</v>
      </c>
      <c r="J21" s="62">
        <v>0</v>
      </c>
      <c r="K21" s="62">
        <v>0</v>
      </c>
      <c r="L21" s="62">
        <v>1</v>
      </c>
      <c r="M21" s="16" t="s">
        <v>23</v>
      </c>
      <c r="N21" s="62">
        <v>609.65397399999995</v>
      </c>
      <c r="O21" s="44">
        <v>96</v>
      </c>
      <c r="P21" s="11">
        <v>1.0961664143612726</v>
      </c>
      <c r="Q21" s="5">
        <v>0.99171376254384047</v>
      </c>
      <c r="R21" s="5">
        <v>0.91211982309488671</v>
      </c>
      <c r="S21" s="62">
        <v>2</v>
      </c>
      <c r="T21" s="62">
        <v>2</v>
      </c>
      <c r="U21" s="42">
        <v>1.2179556567132961</v>
      </c>
      <c r="V21" s="42">
        <v>1.3327184282802347</v>
      </c>
      <c r="W21" s="62">
        <v>0.82104795399410646</v>
      </c>
      <c r="X21" s="42">
        <v>1.231129034173895</v>
      </c>
      <c r="Y21" s="42">
        <v>1.23525166625711</v>
      </c>
      <c r="Z21" s="62">
        <v>1.23525166625711</v>
      </c>
      <c r="AA21" s="3">
        <v>1.0700241075411232E-2</v>
      </c>
      <c r="AB21" s="3">
        <v>1.4002012720389145E-2</v>
      </c>
      <c r="AC21" s="3">
        <v>1.4002012720389145E-2</v>
      </c>
      <c r="AD21" s="4">
        <v>-6.4110942907515137E-2</v>
      </c>
      <c r="AE21" s="62" t="s">
        <v>32</v>
      </c>
      <c r="AF21" s="62" t="b">
        <v>1</v>
      </c>
      <c r="AG21" s="62" t="b">
        <v>1</v>
      </c>
      <c r="AH21" s="62"/>
    </row>
    <row r="22" spans="1:35" x14ac:dyDescent="0.25">
      <c r="A22" s="62">
        <v>365</v>
      </c>
      <c r="B22" s="62">
        <v>3</v>
      </c>
      <c r="C22" s="62">
        <v>4</v>
      </c>
      <c r="D22" s="62">
        <v>1</v>
      </c>
      <c r="E22" s="62">
        <v>2</v>
      </c>
      <c r="F22" s="62">
        <v>0.4</v>
      </c>
      <c r="G22" s="62">
        <v>0</v>
      </c>
      <c r="H22" s="62" t="b">
        <v>1</v>
      </c>
      <c r="I22" s="62">
        <v>0.5</v>
      </c>
      <c r="J22" s="62">
        <v>0</v>
      </c>
      <c r="K22" s="62">
        <v>0</v>
      </c>
      <c r="L22" s="62">
        <v>1</v>
      </c>
      <c r="M22" s="16" t="s">
        <v>23</v>
      </c>
      <c r="N22" s="62">
        <v>677.10612700000001</v>
      </c>
      <c r="O22" s="62">
        <v>108</v>
      </c>
      <c r="P22" s="7">
        <v>1.0053159739385069</v>
      </c>
      <c r="Q22" s="5">
        <v>0.98987210927613134</v>
      </c>
      <c r="R22" s="5">
        <v>1.0048119167853613</v>
      </c>
      <c r="S22" s="62">
        <v>2</v>
      </c>
      <c r="T22" s="62">
        <v>2</v>
      </c>
      <c r="U22" s="42">
        <v>1.224975477959539</v>
      </c>
      <c r="V22" s="42">
        <v>1.3105437560911866</v>
      </c>
      <c r="W22" s="48">
        <v>0.8163428721575029</v>
      </c>
      <c r="X22" s="42">
        <v>1.2250500570300455</v>
      </c>
      <c r="Y22" s="42">
        <v>1.2293114599626001</v>
      </c>
      <c r="Z22" s="62">
        <v>1.2293114599626001</v>
      </c>
      <c r="AA22" s="3">
        <v>6.0878386216600688E-5</v>
      </c>
      <c r="AB22" s="3">
        <v>3.5271630862312442E-3</v>
      </c>
      <c r="AC22" s="3">
        <v>3.5271630862312442E-3</v>
      </c>
      <c r="AD22" s="4">
        <v>6.751927149245625E-3</v>
      </c>
      <c r="AE22" s="62" t="s">
        <v>32</v>
      </c>
      <c r="AF22" s="62" t="b">
        <v>1</v>
      </c>
      <c r="AG22" s="62" t="b">
        <v>1</v>
      </c>
      <c r="AH22" s="62"/>
    </row>
    <row r="23" spans="1:35" x14ac:dyDescent="0.25">
      <c r="A23" s="62">
        <v>373</v>
      </c>
      <c r="B23" s="62">
        <v>3</v>
      </c>
      <c r="C23" s="62">
        <v>4</v>
      </c>
      <c r="D23" s="62">
        <v>1</v>
      </c>
      <c r="E23" s="62">
        <v>2</v>
      </c>
      <c r="F23" s="62">
        <v>0.4</v>
      </c>
      <c r="G23" s="62">
        <v>0</v>
      </c>
      <c r="H23" s="62" t="b">
        <v>1</v>
      </c>
      <c r="I23" s="62">
        <v>1</v>
      </c>
      <c r="J23" s="62">
        <v>0</v>
      </c>
      <c r="K23" s="62">
        <v>0</v>
      </c>
      <c r="L23" s="62">
        <v>1</v>
      </c>
      <c r="M23" s="16" t="s">
        <v>23</v>
      </c>
      <c r="N23" s="62">
        <v>651.41954520000002</v>
      </c>
      <c r="O23" s="62">
        <v>102</v>
      </c>
      <c r="P23" s="7">
        <v>0.91015958850429768</v>
      </c>
      <c r="Q23" s="5">
        <v>0.99536135324334707</v>
      </c>
      <c r="R23" s="5">
        <v>1.0944790582523551</v>
      </c>
      <c r="S23" s="62">
        <v>2</v>
      </c>
      <c r="T23" s="62">
        <v>2</v>
      </c>
      <c r="U23" s="42">
        <v>1.2212276306455403</v>
      </c>
      <c r="V23" s="5">
        <v>1.2795577875336228</v>
      </c>
      <c r="W23" s="62">
        <v>0.81884816139592298</v>
      </c>
      <c r="X23" s="42">
        <v>1.2340670927091486</v>
      </c>
      <c r="Y23" s="42">
        <v>1.23861618661007</v>
      </c>
      <c r="Z23" s="62">
        <v>1.23861618661007</v>
      </c>
      <c r="AA23" s="3">
        <v>1.0404184780117398E-2</v>
      </c>
      <c r="AB23" s="3">
        <v>1.4038695886996244E-2</v>
      </c>
      <c r="AC23" s="3">
        <v>1.4038695886996244E-2</v>
      </c>
      <c r="AD23" s="4">
        <v>-6.298603883490346E-2</v>
      </c>
      <c r="AE23" s="62" t="s">
        <v>32</v>
      </c>
      <c r="AF23" s="62" t="b">
        <v>1</v>
      </c>
      <c r="AG23" s="62" t="b">
        <v>1</v>
      </c>
      <c r="AH23" s="62"/>
    </row>
    <row r="24" spans="1:35" x14ac:dyDescent="0.25">
      <c r="A24" s="62">
        <v>382</v>
      </c>
      <c r="B24" s="62">
        <v>3</v>
      </c>
      <c r="C24" s="62">
        <v>4</v>
      </c>
      <c r="D24" s="62">
        <v>1</v>
      </c>
      <c r="E24" s="62">
        <v>2</v>
      </c>
      <c r="F24" s="62">
        <v>0.4</v>
      </c>
      <c r="G24" s="62">
        <v>0</v>
      </c>
      <c r="H24" s="62" t="b">
        <v>1</v>
      </c>
      <c r="I24" s="62">
        <v>0</v>
      </c>
      <c r="J24" s="62">
        <v>0</v>
      </c>
      <c r="K24" s="62">
        <v>0</v>
      </c>
      <c r="L24" s="62">
        <v>2</v>
      </c>
      <c r="M24" s="16" t="s">
        <v>23</v>
      </c>
      <c r="N24" s="62">
        <v>871.46490689999996</v>
      </c>
      <c r="O24" s="62">
        <v>138</v>
      </c>
      <c r="P24" s="7">
        <v>1.0940705951720113</v>
      </c>
      <c r="Q24" s="5">
        <v>1.0208127542373551</v>
      </c>
      <c r="R24" s="5">
        <v>0.88511665059063416</v>
      </c>
      <c r="S24" s="62">
        <v>2</v>
      </c>
      <c r="T24" s="62">
        <v>2</v>
      </c>
      <c r="U24" s="42">
        <v>1.2187547029983086</v>
      </c>
      <c r="V24" s="42">
        <v>1.3304985955998327</v>
      </c>
      <c r="W24" s="62">
        <v>0.82050965427239697</v>
      </c>
      <c r="X24" s="42">
        <v>1.3723332763857485</v>
      </c>
      <c r="Y24" s="42">
        <v>1.3680134630299401</v>
      </c>
      <c r="Z24" s="62">
        <v>1.39448204350033</v>
      </c>
      <c r="AA24" s="3">
        <v>3.0484344805872476E-2</v>
      </c>
      <c r="AB24" s="3">
        <v>2.7422878826804609E-2</v>
      </c>
      <c r="AC24" s="3">
        <v>4.5883307138104512E-2</v>
      </c>
      <c r="AD24" s="4">
        <v>-7.6588899606244085E-2</v>
      </c>
      <c r="AE24" s="62" t="s">
        <v>32</v>
      </c>
      <c r="AF24" s="62" t="b">
        <v>1</v>
      </c>
      <c r="AG24" s="62" t="b">
        <v>1</v>
      </c>
      <c r="AH24" s="62"/>
    </row>
    <row r="25" spans="1:35" x14ac:dyDescent="0.25">
      <c r="A25" s="62">
        <v>366</v>
      </c>
      <c r="B25" s="62">
        <v>3</v>
      </c>
      <c r="C25" s="62">
        <v>4</v>
      </c>
      <c r="D25" s="62">
        <v>1</v>
      </c>
      <c r="E25" s="62">
        <v>2</v>
      </c>
      <c r="F25" s="62">
        <v>0.4</v>
      </c>
      <c r="G25" s="62">
        <v>0</v>
      </c>
      <c r="H25" s="62" t="b">
        <v>1</v>
      </c>
      <c r="I25" s="62">
        <v>0.5</v>
      </c>
      <c r="J25" s="62">
        <v>0</v>
      </c>
      <c r="K25" s="62">
        <v>0</v>
      </c>
      <c r="L25" s="62">
        <v>2</v>
      </c>
      <c r="M25" s="16" t="s">
        <v>23</v>
      </c>
      <c r="N25" s="62">
        <v>842.91083600000002</v>
      </c>
      <c r="O25" s="62">
        <v>137</v>
      </c>
      <c r="P25" s="7">
        <v>1.0397159068410033</v>
      </c>
      <c r="Q25" s="5">
        <v>1.0093836228080515</v>
      </c>
      <c r="R25" s="5">
        <v>0.95090047035094505</v>
      </c>
      <c r="S25" s="62">
        <v>3</v>
      </c>
      <c r="T25" s="62">
        <v>1</v>
      </c>
      <c r="U25" s="42">
        <v>1.2410011272769688</v>
      </c>
      <c r="V25" s="42">
        <v>1.2945147637300523</v>
      </c>
      <c r="W25" s="48">
        <v>0.80580104080503245</v>
      </c>
      <c r="X25" s="42">
        <v>1.3098555049047063</v>
      </c>
      <c r="Y25" s="42">
        <v>1.3081213149314099</v>
      </c>
      <c r="Z25" s="62">
        <v>1.33058932403325</v>
      </c>
      <c r="AA25" s="3">
        <v>1.1711781274507893E-2</v>
      </c>
      <c r="AB25" s="3">
        <v>1.0401597348844605E-2</v>
      </c>
      <c r="AC25" s="3">
        <v>2.7111716328708679E-2</v>
      </c>
      <c r="AD25" s="4">
        <v>-3.2733019766036597E-2</v>
      </c>
      <c r="AE25" s="62" t="s">
        <v>32</v>
      </c>
      <c r="AF25" s="62" t="b">
        <v>1</v>
      </c>
      <c r="AG25" s="62" t="b">
        <v>1</v>
      </c>
      <c r="AH25" s="62"/>
    </row>
    <row r="26" spans="1:35" x14ac:dyDescent="0.25">
      <c r="A26" s="62">
        <v>374</v>
      </c>
      <c r="B26" s="62">
        <v>3</v>
      </c>
      <c r="C26" s="62">
        <v>4</v>
      </c>
      <c r="D26" s="62">
        <v>1</v>
      </c>
      <c r="E26" s="62">
        <v>2</v>
      </c>
      <c r="F26" s="62">
        <v>0.4</v>
      </c>
      <c r="G26" s="62">
        <v>0</v>
      </c>
      <c r="H26" s="62" t="b">
        <v>1</v>
      </c>
      <c r="I26" s="62">
        <v>1</v>
      </c>
      <c r="J26" s="62">
        <v>0</v>
      </c>
      <c r="K26" s="62">
        <v>0</v>
      </c>
      <c r="L26" s="62">
        <v>2</v>
      </c>
      <c r="M26" s="16" t="s">
        <v>23</v>
      </c>
      <c r="N26" s="62">
        <v>743.99617760000001</v>
      </c>
      <c r="O26" s="62">
        <v>116</v>
      </c>
      <c r="P26" s="7">
        <v>0.95456292810558474</v>
      </c>
      <c r="Q26" s="5">
        <v>1.0095308287097433</v>
      </c>
      <c r="R26" s="5">
        <v>1.0359062431846717</v>
      </c>
      <c r="S26" s="62">
        <v>3</v>
      </c>
      <c r="T26" s="62">
        <v>1</v>
      </c>
      <c r="U26" s="42">
        <v>1.2318733395142671</v>
      </c>
      <c r="V26" s="5">
        <v>1.251314750274942</v>
      </c>
      <c r="W26" s="62">
        <v>0.81177176899883574</v>
      </c>
      <c r="X26" s="42">
        <v>1.3021669247763556</v>
      </c>
      <c r="Y26" s="42">
        <v>1.3062048501142101</v>
      </c>
      <c r="Z26" s="62">
        <v>1.32274949805367</v>
      </c>
      <c r="AA26" s="3">
        <v>3.9051962950254926E-2</v>
      </c>
      <c r="AB26" s="3">
        <v>4.202258155332117E-2</v>
      </c>
      <c r="AC26" s="3">
        <v>5.4004743818719336E-2</v>
      </c>
      <c r="AD26" s="4">
        <v>-3.0291381262943434E-2</v>
      </c>
      <c r="AE26" s="62" t="s">
        <v>32</v>
      </c>
      <c r="AF26" s="62" t="b">
        <v>1</v>
      </c>
      <c r="AG26" s="62" t="b">
        <v>1</v>
      </c>
      <c r="AH26" s="62"/>
    </row>
    <row r="27" spans="1:35" x14ac:dyDescent="0.25">
      <c r="A27" s="62">
        <v>309</v>
      </c>
      <c r="B27" s="62">
        <v>3</v>
      </c>
      <c r="C27" s="62">
        <v>4</v>
      </c>
      <c r="D27" s="62">
        <v>1</v>
      </c>
      <c r="E27" s="62">
        <v>2</v>
      </c>
      <c r="F27" s="62">
        <v>0.4</v>
      </c>
      <c r="G27" s="62">
        <v>200</v>
      </c>
      <c r="H27" s="62" t="b">
        <v>1</v>
      </c>
      <c r="I27" s="62">
        <v>0</v>
      </c>
      <c r="J27" s="62">
        <v>0</v>
      </c>
      <c r="K27" s="62">
        <v>0</v>
      </c>
      <c r="L27" s="62">
        <v>1</v>
      </c>
      <c r="M27" s="16" t="s">
        <v>23</v>
      </c>
      <c r="N27" s="62">
        <v>631.54758219999997</v>
      </c>
      <c r="O27" s="10">
        <v>102</v>
      </c>
      <c r="P27" s="7">
        <v>1.129558676021043</v>
      </c>
      <c r="Q27" s="5">
        <v>1.0634972914881862</v>
      </c>
      <c r="R27" s="5">
        <v>0.80694403249077096</v>
      </c>
      <c r="S27" s="62">
        <v>3</v>
      </c>
      <c r="T27" s="62">
        <v>1</v>
      </c>
      <c r="U27" s="42">
        <v>1.2092055666730779</v>
      </c>
      <c r="V27" s="42">
        <v>1.2686836807851591</v>
      </c>
      <c r="W27" s="62">
        <v>0.82698924613068792</v>
      </c>
      <c r="X27" s="42">
        <v>1.2254680766997474</v>
      </c>
      <c r="Y27" s="42">
        <v>1.2324735992739699</v>
      </c>
      <c r="Z27" s="62">
        <v>1.2324735992739699</v>
      </c>
      <c r="AA27" s="3">
        <v>1.3270447705553745E-2</v>
      </c>
      <c r="AB27" s="3">
        <v>1.8879132676431265E-2</v>
      </c>
      <c r="AC27" s="3">
        <v>1.8879132676431265E-2</v>
      </c>
      <c r="AD27" s="4">
        <v>-0.12870397833948607</v>
      </c>
      <c r="AE27" s="62" t="s">
        <v>32</v>
      </c>
      <c r="AF27" s="62" t="b">
        <v>1</v>
      </c>
      <c r="AG27" s="62" t="b">
        <v>1</v>
      </c>
      <c r="AH27" s="62"/>
    </row>
    <row r="28" spans="1:35" x14ac:dyDescent="0.25">
      <c r="A28" s="62">
        <v>293</v>
      </c>
      <c r="B28" s="62">
        <v>3</v>
      </c>
      <c r="C28" s="62">
        <v>4</v>
      </c>
      <c r="D28" s="62">
        <v>1</v>
      </c>
      <c r="E28" s="62">
        <v>2</v>
      </c>
      <c r="F28" s="62">
        <v>0.4</v>
      </c>
      <c r="G28" s="62">
        <v>200</v>
      </c>
      <c r="H28" s="62" t="b">
        <v>1</v>
      </c>
      <c r="I28" s="62">
        <v>0.5</v>
      </c>
      <c r="J28" s="62">
        <v>0</v>
      </c>
      <c r="K28" s="62">
        <v>0</v>
      </c>
      <c r="L28" s="62">
        <v>1</v>
      </c>
      <c r="M28" s="16" t="s">
        <v>23</v>
      </c>
      <c r="N28" s="62">
        <v>564.67764460000001</v>
      </c>
      <c r="O28" s="62">
        <v>90</v>
      </c>
      <c r="P28" s="7">
        <v>1.0009493290019351</v>
      </c>
      <c r="Q28" s="5">
        <v>0.999480380949609</v>
      </c>
      <c r="R28" s="5">
        <v>0.99957029004845599</v>
      </c>
      <c r="S28" s="62">
        <v>2</v>
      </c>
      <c r="T28" s="62">
        <v>2</v>
      </c>
      <c r="U28" s="5">
        <v>1.2260570820123706</v>
      </c>
      <c r="V28" s="5">
        <v>1.3070691957093115</v>
      </c>
      <c r="W28" s="48">
        <v>0.81562271012591425</v>
      </c>
      <c r="X28" s="42">
        <v>1.2260579703389505</v>
      </c>
      <c r="Y28" s="42">
        <v>1.23137852692688</v>
      </c>
      <c r="Z28" s="62">
        <v>1.23137852692688</v>
      </c>
      <c r="AA28" s="3">
        <v>7.2453880761713663E-7</v>
      </c>
      <c r="AB28" s="3">
        <v>4.3215346038151248E-3</v>
      </c>
      <c r="AC28" s="3">
        <v>4.3215346038151248E-3</v>
      </c>
      <c r="AD28" s="4">
        <v>6.3288600129004135E-4</v>
      </c>
      <c r="AE28" s="62" t="s">
        <v>32</v>
      </c>
      <c r="AF28" s="62" t="b">
        <v>1</v>
      </c>
      <c r="AG28" s="62" t="b">
        <v>1</v>
      </c>
      <c r="AH28" s="62"/>
    </row>
    <row r="29" spans="1:35" x14ac:dyDescent="0.25">
      <c r="A29" s="62">
        <v>301</v>
      </c>
      <c r="B29" s="62">
        <v>3</v>
      </c>
      <c r="C29" s="62">
        <v>4</v>
      </c>
      <c r="D29" s="62">
        <v>1</v>
      </c>
      <c r="E29" s="62">
        <v>2</v>
      </c>
      <c r="F29" s="62">
        <v>0.4</v>
      </c>
      <c r="G29" s="62">
        <v>200</v>
      </c>
      <c r="H29" s="62" t="b">
        <v>1</v>
      </c>
      <c r="I29" s="62">
        <v>1</v>
      </c>
      <c r="J29" s="62">
        <v>0</v>
      </c>
      <c r="K29" s="62">
        <v>0</v>
      </c>
      <c r="L29" s="62">
        <v>1</v>
      </c>
      <c r="M29" s="16" t="s">
        <v>23</v>
      </c>
      <c r="N29" s="62">
        <v>643.82362339999997</v>
      </c>
      <c r="O29" s="62">
        <v>102</v>
      </c>
      <c r="P29" s="7">
        <v>0.80311944402395608</v>
      </c>
      <c r="Q29" s="5">
        <v>1.0652686475242867</v>
      </c>
      <c r="R29" s="5">
        <v>1.1316119084517573</v>
      </c>
      <c r="S29" s="62">
        <v>1</v>
      </c>
      <c r="T29" s="62">
        <v>3</v>
      </c>
      <c r="U29" s="42">
        <v>1.2146420826014659</v>
      </c>
      <c r="V29" s="42">
        <v>1.3057912907045532</v>
      </c>
      <c r="W29" s="62">
        <v>0.82328779343643754</v>
      </c>
      <c r="X29" s="42">
        <v>1.2299044555077379</v>
      </c>
      <c r="Y29" s="42">
        <v>1.23727877247198</v>
      </c>
      <c r="Z29" s="62">
        <v>1.23727877247198</v>
      </c>
      <c r="AA29" s="3">
        <v>1.2409397199859118E-2</v>
      </c>
      <c r="AB29" s="3">
        <v>1.8295545332348895E-2</v>
      </c>
      <c r="AC29" s="3">
        <v>1.8295545332348895E-2</v>
      </c>
      <c r="AD29" s="4">
        <v>-0.13125370398402933</v>
      </c>
      <c r="AE29" s="62" t="s">
        <v>32</v>
      </c>
      <c r="AF29" s="62" t="b">
        <v>1</v>
      </c>
      <c r="AG29" s="62" t="b">
        <v>1</v>
      </c>
      <c r="AH29" s="62"/>
    </row>
    <row r="30" spans="1:35" x14ac:dyDescent="0.25">
      <c r="A30" s="62">
        <v>310</v>
      </c>
      <c r="B30" s="62">
        <v>3</v>
      </c>
      <c r="C30" s="62">
        <v>4</v>
      </c>
      <c r="D30" s="62">
        <v>1</v>
      </c>
      <c r="E30" s="62">
        <v>2</v>
      </c>
      <c r="F30" s="62">
        <v>0.4</v>
      </c>
      <c r="G30" s="62">
        <v>200</v>
      </c>
      <c r="H30" s="62" t="b">
        <v>1</v>
      </c>
      <c r="I30" s="62">
        <v>0</v>
      </c>
      <c r="J30" s="62">
        <v>0</v>
      </c>
      <c r="K30" s="62">
        <v>0</v>
      </c>
      <c r="L30" s="62">
        <v>2</v>
      </c>
      <c r="M30" s="16" t="s">
        <v>23</v>
      </c>
      <c r="N30" s="62">
        <v>885.4645074</v>
      </c>
      <c r="O30" s="62">
        <v>142</v>
      </c>
      <c r="P30" s="7">
        <v>1.1092830682587096</v>
      </c>
      <c r="Q30" s="5">
        <v>1.0823765375596599</v>
      </c>
      <c r="R30" s="5">
        <v>0.80834039418163073</v>
      </c>
      <c r="S30" s="62">
        <v>3</v>
      </c>
      <c r="T30" s="62">
        <v>1</v>
      </c>
      <c r="U30" s="42">
        <v>1.2098074129954455</v>
      </c>
      <c r="V30" s="42">
        <v>1.2669095250037135</v>
      </c>
      <c r="W30" s="62">
        <v>0.82657784144670687</v>
      </c>
      <c r="X30" s="42">
        <v>1.3506924464309975</v>
      </c>
      <c r="Y30" s="42">
        <v>1.3305575278069199</v>
      </c>
      <c r="Z30" s="62">
        <v>1.3827612535138101</v>
      </c>
      <c r="AA30" s="3">
        <v>6.2029606849929309E-2</v>
      </c>
      <c r="AB30" s="3">
        <v>4.7835588821261821E-2</v>
      </c>
      <c r="AC30" s="3">
        <v>8.3782886030180137E-2</v>
      </c>
      <c r="AD30" s="4">
        <v>-0.1277730705455796</v>
      </c>
      <c r="AE30" s="62" t="s">
        <v>32</v>
      </c>
      <c r="AF30" s="62" t="b">
        <v>1</v>
      </c>
      <c r="AG30" s="62" t="b">
        <v>1</v>
      </c>
      <c r="AH30" s="62"/>
    </row>
    <row r="31" spans="1:35" x14ac:dyDescent="0.25">
      <c r="A31" s="62">
        <v>294</v>
      </c>
      <c r="B31" s="62">
        <v>3</v>
      </c>
      <c r="C31" s="62">
        <v>4</v>
      </c>
      <c r="D31" s="62">
        <v>1</v>
      </c>
      <c r="E31" s="62">
        <v>2</v>
      </c>
      <c r="F31" s="62">
        <v>0.4</v>
      </c>
      <c r="G31" s="62">
        <v>200</v>
      </c>
      <c r="H31" s="62" t="b">
        <v>1</v>
      </c>
      <c r="I31" s="62">
        <v>0.5</v>
      </c>
      <c r="J31" s="62">
        <v>0</v>
      </c>
      <c r="K31" s="62">
        <v>0</v>
      </c>
      <c r="L31" s="62">
        <v>2</v>
      </c>
      <c r="M31" s="16" t="s">
        <v>23</v>
      </c>
      <c r="N31" s="62">
        <v>835.53441889999999</v>
      </c>
      <c r="O31" s="62">
        <v>136</v>
      </c>
      <c r="P31" s="7">
        <v>1.0366983207130624</v>
      </c>
      <c r="Q31" s="5">
        <v>1.0290615157548699</v>
      </c>
      <c r="R31" s="5">
        <v>0.93424016353206774</v>
      </c>
      <c r="S31" s="62">
        <v>3</v>
      </c>
      <c r="T31" s="62">
        <v>1</v>
      </c>
      <c r="U31" s="42">
        <v>1.2373139220014528</v>
      </c>
      <c r="V31" s="42">
        <v>1.2745479085190918</v>
      </c>
      <c r="W31" s="48">
        <v>0.80820233428103772</v>
      </c>
      <c r="X31" s="42">
        <v>1.3070506702270994</v>
      </c>
      <c r="Y31" s="42">
        <v>1.2944893885948601</v>
      </c>
      <c r="Z31" s="62">
        <v>1.33129303393049</v>
      </c>
      <c r="AA31" s="3">
        <v>2.4867254536016015E-2</v>
      </c>
      <c r="AB31" s="3">
        <v>1.5404900381156716E-2</v>
      </c>
      <c r="AC31" s="3">
        <v>4.2624068454609643E-2</v>
      </c>
      <c r="AD31" s="4">
        <v>-4.3839890978621544E-2</v>
      </c>
      <c r="AE31" s="62" t="s">
        <v>32</v>
      </c>
      <c r="AF31" s="62" t="b">
        <v>1</v>
      </c>
      <c r="AG31" s="62" t="b">
        <v>1</v>
      </c>
      <c r="AH31" s="62"/>
    </row>
    <row r="32" spans="1:35" x14ac:dyDescent="0.25">
      <c r="A32" s="62">
        <v>302</v>
      </c>
      <c r="B32" s="62">
        <v>3</v>
      </c>
      <c r="C32" s="62">
        <v>4</v>
      </c>
      <c r="D32" s="62">
        <v>1</v>
      </c>
      <c r="E32" s="62">
        <v>2</v>
      </c>
      <c r="F32" s="62">
        <v>0.4</v>
      </c>
      <c r="G32" s="62">
        <v>200</v>
      </c>
      <c r="H32" s="62" t="b">
        <v>1</v>
      </c>
      <c r="I32" s="62">
        <v>1</v>
      </c>
      <c r="J32" s="62">
        <v>0</v>
      </c>
      <c r="K32" s="62">
        <v>0</v>
      </c>
      <c r="L32" s="62">
        <v>2</v>
      </c>
      <c r="M32" s="16" t="s">
        <v>23</v>
      </c>
      <c r="N32" s="62">
        <v>785.6151797</v>
      </c>
      <c r="O32" s="62">
        <v>126</v>
      </c>
      <c r="P32" s="7">
        <v>0.94762688235795223</v>
      </c>
      <c r="Q32" s="5">
        <v>1.0262936550623878</v>
      </c>
      <c r="R32" s="5">
        <v>1.0260794625796599</v>
      </c>
      <c r="S32" s="62">
        <v>3</v>
      </c>
      <c r="T32" s="62">
        <v>1</v>
      </c>
      <c r="U32" s="42">
        <v>1.2365351511563656</v>
      </c>
      <c r="V32" s="42">
        <v>1.2424488028698395</v>
      </c>
      <c r="W32" s="62">
        <v>0.80871134076927298</v>
      </c>
      <c r="X32" s="42">
        <v>1.3025847499124161</v>
      </c>
      <c r="Y32" s="42">
        <v>1.3036305930922401</v>
      </c>
      <c r="Z32" s="62">
        <v>1.32968032708582</v>
      </c>
      <c r="AA32" s="3">
        <v>4.6166629116930813E-2</v>
      </c>
      <c r="AB32" s="3">
        <v>4.6931845989649612E-2</v>
      </c>
      <c r="AC32" s="3">
        <v>6.5603380330639727E-2</v>
      </c>
      <c r="AD32" s="4">
        <v>-3.4915411761365145E-2</v>
      </c>
      <c r="AE32" s="62" t="s">
        <v>32</v>
      </c>
      <c r="AF32" s="62" t="b">
        <v>1</v>
      </c>
      <c r="AG32" s="62" t="b">
        <v>1</v>
      </c>
      <c r="AH32" s="62"/>
    </row>
    <row r="33" spans="1:35" x14ac:dyDescent="0.25">
      <c r="A33" s="62">
        <v>1</v>
      </c>
      <c r="B33" s="62">
        <v>3</v>
      </c>
      <c r="C33" s="62">
        <v>4</v>
      </c>
      <c r="D33" s="62">
        <v>1</v>
      </c>
      <c r="E33" s="62"/>
      <c r="F33" s="62">
        <v>0</v>
      </c>
      <c r="G33" s="62"/>
      <c r="H33" s="62"/>
      <c r="I33" s="62"/>
      <c r="J33" s="62"/>
      <c r="K33" s="62"/>
      <c r="L33" s="62">
        <v>1</v>
      </c>
      <c r="M33" s="16" t="s">
        <v>23</v>
      </c>
      <c r="N33" s="41">
        <v>3.9661881000000001</v>
      </c>
      <c r="O33" s="10">
        <v>96</v>
      </c>
      <c r="P33" s="7">
        <v>1.0441409759176394</v>
      </c>
      <c r="Q33" s="5">
        <v>0.91171801251205098</v>
      </c>
      <c r="R33" s="5">
        <v>1.0441410115703096</v>
      </c>
      <c r="S33" s="62">
        <v>2</v>
      </c>
      <c r="T33" s="62">
        <v>2</v>
      </c>
      <c r="U33" s="5">
        <v>1.3569933498121467</v>
      </c>
      <c r="V33" s="5">
        <v>1.6811491233875437</v>
      </c>
      <c r="W33" s="48">
        <v>0.73692328716160138</v>
      </c>
      <c r="X33" s="42">
        <v>1.3623668752438394</v>
      </c>
      <c r="Y33" s="42">
        <v>1.35699335026448</v>
      </c>
      <c r="Z33" s="62">
        <v>1.35699335026448</v>
      </c>
      <c r="AA33" s="4">
        <v>3.9442572550296706E-3</v>
      </c>
      <c r="AB33" s="4">
        <v>3.3333491522569147E-10</v>
      </c>
      <c r="AC33" s="4">
        <v>3.3333491522569147E-10</v>
      </c>
      <c r="AD33" s="4">
        <v>5.8854658325299347E-2</v>
      </c>
      <c r="AE33" s="4" t="s">
        <v>32</v>
      </c>
      <c r="AF33" s="4" t="b">
        <v>1</v>
      </c>
      <c r="AG33" s="62" t="b">
        <v>1</v>
      </c>
      <c r="AH33" s="62"/>
      <c r="AI33" t="s">
        <v>39</v>
      </c>
    </row>
    <row r="34" spans="1:35" x14ac:dyDescent="0.25">
      <c r="A34" s="62">
        <v>2</v>
      </c>
      <c r="B34" s="62">
        <v>3</v>
      </c>
      <c r="C34" s="62">
        <v>4</v>
      </c>
      <c r="D34" s="62">
        <v>1</v>
      </c>
      <c r="E34" s="62"/>
      <c r="F34" s="62">
        <v>0</v>
      </c>
      <c r="G34" s="62"/>
      <c r="H34" s="62"/>
      <c r="I34" s="62"/>
      <c r="J34" s="62"/>
      <c r="K34" s="62"/>
      <c r="L34" s="62">
        <v>2</v>
      </c>
      <c r="M34" s="16" t="s">
        <v>23</v>
      </c>
      <c r="N34" s="41">
        <v>2.3025188999999999</v>
      </c>
      <c r="O34" s="62">
        <v>123</v>
      </c>
      <c r="P34" s="7">
        <v>1.0876579427391655</v>
      </c>
      <c r="Q34" s="5">
        <v>0.93327867426112576</v>
      </c>
      <c r="R34" s="5">
        <v>0.97906338299970885</v>
      </c>
      <c r="S34" s="62">
        <v>3</v>
      </c>
      <c r="T34" s="62">
        <v>1</v>
      </c>
      <c r="U34" s="5">
        <v>1.3775509838794839</v>
      </c>
      <c r="V34" s="5">
        <v>1.6655838065327486</v>
      </c>
      <c r="W34" s="62">
        <v>0.725925945175388</v>
      </c>
      <c r="X34" s="42">
        <v>1.6860848775505888</v>
      </c>
      <c r="Y34" s="42">
        <v>1.66558380653275</v>
      </c>
      <c r="Z34" s="62">
        <v>1.6811491244816901</v>
      </c>
      <c r="AA34" s="4">
        <v>1.2158979236930545E-2</v>
      </c>
      <c r="AB34" s="4">
        <v>7.7715611723760958E-16</v>
      </c>
      <c r="AC34" s="4">
        <v>9.2587372067545193E-3</v>
      </c>
      <c r="AD34" s="4">
        <v>5.8438628492776958E-2</v>
      </c>
      <c r="AE34" s="4" t="s">
        <v>32</v>
      </c>
      <c r="AF34" s="4" t="b">
        <v>1</v>
      </c>
      <c r="AG34" s="62" t="b">
        <v>1</v>
      </c>
      <c r="AH34" s="62"/>
      <c r="AI34" t="s">
        <v>39</v>
      </c>
    </row>
    <row r="37" spans="1:35" x14ac:dyDescent="0.25">
      <c r="A37" s="14" t="s">
        <v>54</v>
      </c>
      <c r="B37" s="14" t="s">
        <v>67</v>
      </c>
      <c r="C37" s="14" t="s">
        <v>43</v>
      </c>
      <c r="D37" s="14" t="s">
        <v>44</v>
      </c>
      <c r="E37" s="14" t="s">
        <v>45</v>
      </c>
      <c r="F37" s="14" t="s">
        <v>46</v>
      </c>
      <c r="G37" s="14" t="s">
        <v>47</v>
      </c>
      <c r="H37" s="14" t="s">
        <v>48</v>
      </c>
      <c r="I37" s="14" t="s">
        <v>49</v>
      </c>
      <c r="J37" s="14" t="s">
        <v>51</v>
      </c>
      <c r="K37" s="14" t="s">
        <v>50</v>
      </c>
      <c r="L37" s="14" t="s">
        <v>53</v>
      </c>
      <c r="M37" s="14" t="s">
        <v>52</v>
      </c>
      <c r="Q37" t="s">
        <v>60</v>
      </c>
      <c r="R37" s="46">
        <v>0</v>
      </c>
      <c r="S37" s="63">
        <v>0.5</v>
      </c>
      <c r="T37" s="63">
        <v>1</v>
      </c>
      <c r="U37" t="s">
        <v>71</v>
      </c>
    </row>
    <row r="38" spans="1:35" x14ac:dyDescent="0.25">
      <c r="A38" s="62">
        <f>IF(L21=1,1,0)</f>
        <v>1</v>
      </c>
      <c r="B38" s="62">
        <f>I21</f>
        <v>0</v>
      </c>
      <c r="C38" s="5">
        <f>P21</f>
        <v>1.0961664143612726</v>
      </c>
      <c r="D38" s="5">
        <f t="shared" ref="D38:I38" si="0">Q21</f>
        <v>0.99171376254384047</v>
      </c>
      <c r="E38" s="5">
        <f>R21</f>
        <v>0.91211982309488671</v>
      </c>
      <c r="F38" s="46">
        <f t="shared" si="0"/>
        <v>2</v>
      </c>
      <c r="G38" s="46">
        <f t="shared" si="0"/>
        <v>2</v>
      </c>
      <c r="H38" s="5">
        <f t="shared" si="0"/>
        <v>1.2179556567132961</v>
      </c>
      <c r="I38" s="5">
        <f t="shared" si="0"/>
        <v>1.3327184282802347</v>
      </c>
      <c r="J38" s="47">
        <f>AA21</f>
        <v>1.0700241075411232E-2</v>
      </c>
      <c r="K38" s="47">
        <f t="shared" ref="K38:M43" si="1">AB21</f>
        <v>1.4002012720389145E-2</v>
      </c>
      <c r="L38" s="47">
        <f t="shared" si="1"/>
        <v>1.4002012720389145E-2</v>
      </c>
      <c r="M38" s="47">
        <f t="shared" si="1"/>
        <v>-6.4110942907515137E-2</v>
      </c>
      <c r="Q38">
        <v>1</v>
      </c>
      <c r="R38" s="11">
        <v>1.0961664143612726</v>
      </c>
      <c r="S38" s="7">
        <v>1.0053159739385069</v>
      </c>
      <c r="T38" s="7">
        <v>0.91015958850429768</v>
      </c>
      <c r="U38" s="7">
        <v>1.0441409759176394</v>
      </c>
    </row>
    <row r="39" spans="1:35" x14ac:dyDescent="0.25">
      <c r="A39" s="62">
        <f t="shared" ref="A39:A43" si="2">IF(L22=1,1,0)</f>
        <v>1</v>
      </c>
      <c r="B39" s="62">
        <f t="shared" ref="B39:B43" si="3">I22</f>
        <v>0.5</v>
      </c>
      <c r="C39" s="5">
        <f t="shared" ref="C39:C43" si="4">P22</f>
        <v>1.0053159739385069</v>
      </c>
      <c r="D39" s="5">
        <f t="shared" ref="D39:D43" si="5">Q22</f>
        <v>0.98987210927613134</v>
      </c>
      <c r="E39" s="5">
        <f t="shared" ref="E39:E43" si="6">R22</f>
        <v>1.0048119167853613</v>
      </c>
      <c r="F39" s="46">
        <f t="shared" ref="F39:F43" si="7">S22</f>
        <v>2</v>
      </c>
      <c r="G39" s="46">
        <f t="shared" ref="G39:G43" si="8">T22</f>
        <v>2</v>
      </c>
      <c r="H39" s="5">
        <f t="shared" ref="H39:H43" si="9">U22</f>
        <v>1.224975477959539</v>
      </c>
      <c r="I39" s="5">
        <f t="shared" ref="I39:I43" si="10">V22</f>
        <v>1.3105437560911866</v>
      </c>
      <c r="J39" s="47">
        <f t="shared" ref="J39:J43" si="11">AA22</f>
        <v>6.0878386216600688E-5</v>
      </c>
      <c r="K39" s="47">
        <f t="shared" si="1"/>
        <v>3.5271630862312442E-3</v>
      </c>
      <c r="L39" s="47">
        <f t="shared" si="1"/>
        <v>3.5271630862312442E-3</v>
      </c>
      <c r="M39" s="47">
        <f t="shared" si="1"/>
        <v>6.751927149245625E-3</v>
      </c>
      <c r="Q39">
        <v>2</v>
      </c>
      <c r="R39" s="5">
        <v>0.99171376254384047</v>
      </c>
      <c r="S39" s="5">
        <v>0.98987210927613134</v>
      </c>
      <c r="T39" s="5">
        <v>0.99536135324334707</v>
      </c>
      <c r="U39" s="5">
        <v>0.91171801251205098</v>
      </c>
    </row>
    <row r="40" spans="1:35" x14ac:dyDescent="0.25">
      <c r="A40" s="62">
        <f t="shared" si="2"/>
        <v>1</v>
      </c>
      <c r="B40" s="62">
        <f t="shared" si="3"/>
        <v>1</v>
      </c>
      <c r="C40" s="5">
        <f t="shared" si="4"/>
        <v>0.91015958850429768</v>
      </c>
      <c r="D40" s="5">
        <f t="shared" si="5"/>
        <v>0.99536135324334707</v>
      </c>
      <c r="E40" s="5">
        <f t="shared" si="6"/>
        <v>1.0944790582523551</v>
      </c>
      <c r="F40" s="46">
        <f t="shared" si="7"/>
        <v>2</v>
      </c>
      <c r="G40" s="46">
        <f t="shared" si="8"/>
        <v>2</v>
      </c>
      <c r="H40" s="5">
        <f t="shared" si="9"/>
        <v>1.2212276306455403</v>
      </c>
      <c r="I40" s="5">
        <f t="shared" si="10"/>
        <v>1.2795577875336228</v>
      </c>
      <c r="J40" s="47">
        <f t="shared" si="11"/>
        <v>1.0404184780117398E-2</v>
      </c>
      <c r="K40" s="47">
        <f t="shared" si="1"/>
        <v>1.4038695886996244E-2</v>
      </c>
      <c r="L40" s="47">
        <f t="shared" si="1"/>
        <v>1.4038695886996244E-2</v>
      </c>
      <c r="M40" s="47">
        <f t="shared" si="1"/>
        <v>-6.298603883490346E-2</v>
      </c>
      <c r="O40" t="s">
        <v>76</v>
      </c>
      <c r="Q40">
        <v>3</v>
      </c>
      <c r="R40" s="5">
        <v>0.91211982309488671</v>
      </c>
      <c r="S40" s="5">
        <v>1.0048119167853613</v>
      </c>
      <c r="T40" s="5">
        <v>1.0944790582523551</v>
      </c>
      <c r="U40" s="5">
        <v>1.0441410115703096</v>
      </c>
    </row>
    <row r="41" spans="1:35" x14ac:dyDescent="0.25">
      <c r="A41" s="62">
        <f t="shared" si="2"/>
        <v>0</v>
      </c>
      <c r="B41" s="62">
        <f t="shared" si="3"/>
        <v>0</v>
      </c>
      <c r="C41" s="5">
        <f t="shared" si="4"/>
        <v>1.0940705951720113</v>
      </c>
      <c r="D41" s="5">
        <f t="shared" si="5"/>
        <v>1.0208127542373551</v>
      </c>
      <c r="E41" s="5">
        <f t="shared" si="6"/>
        <v>0.88511665059063416</v>
      </c>
      <c r="F41" s="46">
        <f t="shared" si="7"/>
        <v>2</v>
      </c>
      <c r="G41" s="46">
        <f t="shared" si="8"/>
        <v>2</v>
      </c>
      <c r="H41" s="5">
        <f t="shared" si="9"/>
        <v>1.2187547029983086</v>
      </c>
      <c r="I41" s="5">
        <f t="shared" si="10"/>
        <v>1.3304985955998327</v>
      </c>
      <c r="J41" s="47">
        <f t="shared" si="11"/>
        <v>3.0484344805872476E-2</v>
      </c>
      <c r="K41" s="47">
        <f t="shared" si="1"/>
        <v>2.7422878826804609E-2</v>
      </c>
      <c r="L41" s="47">
        <f t="shared" si="1"/>
        <v>4.5883307138104512E-2</v>
      </c>
      <c r="M41" s="47">
        <f t="shared" si="1"/>
        <v>-7.6588899606244085E-2</v>
      </c>
      <c r="O41" t="s">
        <v>74</v>
      </c>
      <c r="Q41" t="s">
        <v>60</v>
      </c>
      <c r="R41" s="46">
        <v>0</v>
      </c>
      <c r="S41" s="63">
        <v>0.5</v>
      </c>
      <c r="T41" s="63">
        <v>1</v>
      </c>
      <c r="U41" t="s">
        <v>71</v>
      </c>
    </row>
    <row r="42" spans="1:35" x14ac:dyDescent="0.25">
      <c r="A42" s="62">
        <f t="shared" si="2"/>
        <v>0</v>
      </c>
      <c r="B42" s="62">
        <f t="shared" si="3"/>
        <v>0.5</v>
      </c>
      <c r="C42" s="5">
        <f t="shared" si="4"/>
        <v>1.0397159068410033</v>
      </c>
      <c r="D42" s="5">
        <f t="shared" si="5"/>
        <v>1.0093836228080515</v>
      </c>
      <c r="E42" s="5">
        <f t="shared" si="6"/>
        <v>0.95090047035094505</v>
      </c>
      <c r="F42" s="46">
        <f t="shared" si="7"/>
        <v>3</v>
      </c>
      <c r="G42" s="46">
        <f t="shared" si="8"/>
        <v>1</v>
      </c>
      <c r="H42" s="5">
        <f t="shared" si="9"/>
        <v>1.2410011272769688</v>
      </c>
      <c r="I42" s="5">
        <f t="shared" si="10"/>
        <v>1.2945147637300523</v>
      </c>
      <c r="J42" s="47">
        <f t="shared" si="11"/>
        <v>1.1711781274507893E-2</v>
      </c>
      <c r="K42" s="47">
        <f t="shared" si="1"/>
        <v>1.0401597348844605E-2</v>
      </c>
      <c r="L42" s="47">
        <f t="shared" si="1"/>
        <v>2.7111716328708679E-2</v>
      </c>
      <c r="M42" s="47">
        <f t="shared" si="1"/>
        <v>-3.2733019766036597E-2</v>
      </c>
      <c r="O42" t="s">
        <v>68</v>
      </c>
      <c r="Q42">
        <v>1</v>
      </c>
      <c r="R42" s="7">
        <v>1.0940705951720113</v>
      </c>
      <c r="S42" s="7">
        <v>1.0397159068410033</v>
      </c>
      <c r="T42" s="7">
        <v>0.95456292810558474</v>
      </c>
      <c r="U42" s="7">
        <v>1.0876579427391655</v>
      </c>
    </row>
    <row r="43" spans="1:35" x14ac:dyDescent="0.25">
      <c r="A43" s="62">
        <f t="shared" si="2"/>
        <v>0</v>
      </c>
      <c r="B43" s="62">
        <f t="shared" si="3"/>
        <v>1</v>
      </c>
      <c r="C43" s="5">
        <f t="shared" si="4"/>
        <v>0.95456292810558474</v>
      </c>
      <c r="D43" s="5">
        <f t="shared" si="5"/>
        <v>1.0095308287097433</v>
      </c>
      <c r="E43" s="5">
        <f t="shared" si="6"/>
        <v>1.0359062431846717</v>
      </c>
      <c r="F43" s="46">
        <f t="shared" si="7"/>
        <v>3</v>
      </c>
      <c r="G43" s="46">
        <f t="shared" si="8"/>
        <v>1</v>
      </c>
      <c r="H43" s="5">
        <f t="shared" si="9"/>
        <v>1.2318733395142671</v>
      </c>
      <c r="I43" s="5">
        <f t="shared" si="10"/>
        <v>1.251314750274942</v>
      </c>
      <c r="J43" s="47">
        <f t="shared" si="11"/>
        <v>3.9051962950254926E-2</v>
      </c>
      <c r="K43" s="47">
        <f t="shared" si="1"/>
        <v>4.202258155332117E-2</v>
      </c>
      <c r="L43" s="47">
        <f t="shared" si="1"/>
        <v>5.4004743818719336E-2</v>
      </c>
      <c r="M43" s="47">
        <f t="shared" si="1"/>
        <v>-3.0291381262943434E-2</v>
      </c>
      <c r="Q43">
        <v>2</v>
      </c>
      <c r="R43" s="5">
        <v>1.0208127542373551</v>
      </c>
      <c r="S43" s="5">
        <v>1.0093836228080515</v>
      </c>
      <c r="T43" s="5">
        <v>1.0095308287097433</v>
      </c>
      <c r="U43" s="5">
        <v>0.93327867426112576</v>
      </c>
    </row>
    <row r="44" spans="1:35" x14ac:dyDescent="0.25">
      <c r="A44" s="14" t="s">
        <v>54</v>
      </c>
      <c r="B44" s="14" t="s">
        <v>67</v>
      </c>
      <c r="C44" s="14" t="s">
        <v>43</v>
      </c>
      <c r="D44" s="14" t="s">
        <v>44</v>
      </c>
      <c r="E44" s="14" t="s">
        <v>45</v>
      </c>
      <c r="F44" s="14" t="s">
        <v>46</v>
      </c>
      <c r="G44" s="14" t="s">
        <v>47</v>
      </c>
      <c r="H44" s="14" t="s">
        <v>48</v>
      </c>
      <c r="I44" s="14" t="s">
        <v>49</v>
      </c>
      <c r="J44" s="14" t="s">
        <v>51</v>
      </c>
      <c r="K44" s="14" t="s">
        <v>50</v>
      </c>
      <c r="L44" s="14" t="s">
        <v>53</v>
      </c>
      <c r="M44" s="14" t="s">
        <v>52</v>
      </c>
      <c r="Q44">
        <v>3</v>
      </c>
      <c r="R44" s="5">
        <v>0.88511665059063416</v>
      </c>
      <c r="S44" s="5">
        <v>0.95090047035094505</v>
      </c>
      <c r="T44" s="5">
        <v>1.0359062431846717</v>
      </c>
      <c r="U44" s="5">
        <v>0.97906338299970885</v>
      </c>
    </row>
    <row r="45" spans="1:35" x14ac:dyDescent="0.25">
      <c r="A45" s="62">
        <f t="shared" ref="A45:A50" si="12">IF(L27=1,1,0)</f>
        <v>1</v>
      </c>
      <c r="B45" s="62">
        <f t="shared" ref="B45:B50" si="13">I27</f>
        <v>0</v>
      </c>
      <c r="C45" s="5">
        <f t="shared" ref="C45:I50" si="14">P27</f>
        <v>1.129558676021043</v>
      </c>
      <c r="D45" s="5">
        <f t="shared" si="14"/>
        <v>1.0634972914881862</v>
      </c>
      <c r="E45" s="5">
        <f t="shared" si="14"/>
        <v>0.80694403249077096</v>
      </c>
      <c r="F45" s="46">
        <f t="shared" si="14"/>
        <v>3</v>
      </c>
      <c r="G45" s="46">
        <f t="shared" si="14"/>
        <v>1</v>
      </c>
      <c r="H45" s="5">
        <f t="shared" si="14"/>
        <v>1.2092055666730779</v>
      </c>
      <c r="I45" s="5">
        <f t="shared" si="14"/>
        <v>1.2686836807851591</v>
      </c>
      <c r="J45" s="47">
        <f t="shared" ref="J45:M50" si="15">AA27</f>
        <v>1.3270447705553745E-2</v>
      </c>
      <c r="K45" s="47">
        <f t="shared" si="15"/>
        <v>1.8879132676431265E-2</v>
      </c>
      <c r="L45" s="47">
        <f t="shared" si="15"/>
        <v>1.8879132676431265E-2</v>
      </c>
      <c r="M45" s="47">
        <f t="shared" si="15"/>
        <v>-0.12870397833948607</v>
      </c>
      <c r="O45" t="s">
        <v>76</v>
      </c>
    </row>
    <row r="46" spans="1:35" x14ac:dyDescent="0.25">
      <c r="A46" s="62">
        <f t="shared" si="12"/>
        <v>1</v>
      </c>
      <c r="B46" s="62">
        <f t="shared" si="13"/>
        <v>0.5</v>
      </c>
      <c r="C46" s="5">
        <f t="shared" si="14"/>
        <v>1.0009493290019351</v>
      </c>
      <c r="D46" s="5">
        <f t="shared" si="14"/>
        <v>0.999480380949609</v>
      </c>
      <c r="E46" s="5">
        <f t="shared" si="14"/>
        <v>0.99957029004845599</v>
      </c>
      <c r="F46" s="46">
        <f t="shared" si="14"/>
        <v>2</v>
      </c>
      <c r="G46" s="46">
        <f t="shared" si="14"/>
        <v>2</v>
      </c>
      <c r="H46" s="5">
        <f t="shared" si="14"/>
        <v>1.2260570820123706</v>
      </c>
      <c r="I46" s="5">
        <f t="shared" si="14"/>
        <v>1.3070691957093115</v>
      </c>
      <c r="J46" s="47">
        <f t="shared" si="15"/>
        <v>7.2453880761713663E-7</v>
      </c>
      <c r="K46" s="47">
        <f t="shared" si="15"/>
        <v>4.3215346038151248E-3</v>
      </c>
      <c r="L46" s="47">
        <f t="shared" si="15"/>
        <v>4.3215346038151248E-3</v>
      </c>
      <c r="M46" s="47">
        <f t="shared" si="15"/>
        <v>6.3288600129004135E-4</v>
      </c>
      <c r="O46" t="s">
        <v>74</v>
      </c>
    </row>
    <row r="47" spans="1:35" x14ac:dyDescent="0.25">
      <c r="A47" s="62">
        <f t="shared" si="12"/>
        <v>1</v>
      </c>
      <c r="B47" s="62">
        <f t="shared" si="13"/>
        <v>1</v>
      </c>
      <c r="C47" s="5">
        <f t="shared" si="14"/>
        <v>0.80311944402395608</v>
      </c>
      <c r="D47" s="5">
        <f t="shared" si="14"/>
        <v>1.0652686475242867</v>
      </c>
      <c r="E47" s="5">
        <f t="shared" si="14"/>
        <v>1.1316119084517573</v>
      </c>
      <c r="F47" s="46">
        <f t="shared" si="14"/>
        <v>1</v>
      </c>
      <c r="G47" s="46">
        <f t="shared" si="14"/>
        <v>3</v>
      </c>
      <c r="H47" s="5">
        <f t="shared" si="14"/>
        <v>1.2146420826014659</v>
      </c>
      <c r="I47" s="5">
        <f t="shared" si="14"/>
        <v>1.3057912907045532</v>
      </c>
      <c r="J47" s="47">
        <f t="shared" si="15"/>
        <v>1.2409397199859118E-2</v>
      </c>
      <c r="K47" s="47">
        <f t="shared" si="15"/>
        <v>1.8295545332348895E-2</v>
      </c>
      <c r="L47" s="47">
        <f t="shared" si="15"/>
        <v>1.8295545332348895E-2</v>
      </c>
      <c r="M47" s="47">
        <f t="shared" si="15"/>
        <v>-0.13125370398402933</v>
      </c>
      <c r="O47" t="s">
        <v>75</v>
      </c>
    </row>
    <row r="48" spans="1:35" x14ac:dyDescent="0.25">
      <c r="A48" s="62">
        <f t="shared" si="12"/>
        <v>0</v>
      </c>
      <c r="B48" s="62">
        <f t="shared" si="13"/>
        <v>0</v>
      </c>
      <c r="C48" s="5">
        <f t="shared" si="14"/>
        <v>1.1092830682587096</v>
      </c>
      <c r="D48" s="5">
        <f t="shared" si="14"/>
        <v>1.0823765375596599</v>
      </c>
      <c r="E48" s="5">
        <f t="shared" si="14"/>
        <v>0.80834039418163073</v>
      </c>
      <c r="F48" s="46">
        <f t="shared" si="14"/>
        <v>3</v>
      </c>
      <c r="G48" s="46">
        <f t="shared" si="14"/>
        <v>1</v>
      </c>
      <c r="H48" s="5">
        <f t="shared" si="14"/>
        <v>1.2098074129954455</v>
      </c>
      <c r="I48" s="5">
        <f t="shared" si="14"/>
        <v>1.2669095250037135</v>
      </c>
      <c r="J48" s="47">
        <f t="shared" si="15"/>
        <v>6.2029606849929309E-2</v>
      </c>
      <c r="K48" s="47">
        <f t="shared" si="15"/>
        <v>4.7835588821261821E-2</v>
      </c>
      <c r="L48" s="47">
        <f t="shared" si="15"/>
        <v>8.3782886030180137E-2</v>
      </c>
      <c r="M48" s="47">
        <f t="shared" si="15"/>
        <v>-0.1277730705455796</v>
      </c>
    </row>
    <row r="49" spans="1:13" x14ac:dyDescent="0.25">
      <c r="A49" s="62">
        <f t="shared" si="12"/>
        <v>0</v>
      </c>
      <c r="B49" s="62">
        <f t="shared" si="13"/>
        <v>0.5</v>
      </c>
      <c r="C49" s="5">
        <f t="shared" si="14"/>
        <v>1.0366983207130624</v>
      </c>
      <c r="D49" s="5">
        <f t="shared" si="14"/>
        <v>1.0290615157548699</v>
      </c>
      <c r="E49" s="5">
        <f t="shared" si="14"/>
        <v>0.93424016353206774</v>
      </c>
      <c r="F49" s="46">
        <f t="shared" si="14"/>
        <v>3</v>
      </c>
      <c r="G49" s="46">
        <f t="shared" si="14"/>
        <v>1</v>
      </c>
      <c r="H49" s="5">
        <f t="shared" si="14"/>
        <v>1.2373139220014528</v>
      </c>
      <c r="I49" s="5">
        <f t="shared" si="14"/>
        <v>1.2745479085190918</v>
      </c>
      <c r="J49" s="47">
        <f t="shared" si="15"/>
        <v>2.4867254536016015E-2</v>
      </c>
      <c r="K49" s="47">
        <f t="shared" si="15"/>
        <v>1.5404900381156716E-2</v>
      </c>
      <c r="L49" s="47">
        <f t="shared" si="15"/>
        <v>4.2624068454609643E-2</v>
      </c>
      <c r="M49" s="47">
        <f t="shared" si="15"/>
        <v>-4.3839890978621544E-2</v>
      </c>
    </row>
    <row r="50" spans="1:13" x14ac:dyDescent="0.25">
      <c r="A50" s="50">
        <f t="shared" si="12"/>
        <v>0</v>
      </c>
      <c r="B50" s="50">
        <f t="shared" si="13"/>
        <v>1</v>
      </c>
      <c r="C50" s="51">
        <f t="shared" si="14"/>
        <v>0.94762688235795223</v>
      </c>
      <c r="D50" s="51">
        <f t="shared" si="14"/>
        <v>1.0262936550623878</v>
      </c>
      <c r="E50" s="51">
        <f t="shared" si="14"/>
        <v>1.0260794625796599</v>
      </c>
      <c r="F50" s="52">
        <f t="shared" si="14"/>
        <v>3</v>
      </c>
      <c r="G50" s="52">
        <f t="shared" si="14"/>
        <v>1</v>
      </c>
      <c r="H50" s="51">
        <f t="shared" si="14"/>
        <v>1.2365351511563656</v>
      </c>
      <c r="I50" s="51">
        <f t="shared" si="14"/>
        <v>1.2424488028698395</v>
      </c>
      <c r="J50" s="53">
        <f t="shared" si="15"/>
        <v>4.6166629116930813E-2</v>
      </c>
      <c r="K50" s="53">
        <f t="shared" si="15"/>
        <v>4.6931845989649612E-2</v>
      </c>
      <c r="L50" s="53">
        <f t="shared" si="15"/>
        <v>6.5603380330639727E-2</v>
      </c>
      <c r="M50" s="53">
        <f t="shared" si="15"/>
        <v>-3.4915411761365145E-2</v>
      </c>
    </row>
  </sheetData>
  <autoFilter ref="A20:AI20" xr:uid="{17731F1D-CA7A-4C55-8BC4-D09F47867849}">
    <sortState xmlns:xlrd2="http://schemas.microsoft.com/office/spreadsheetml/2017/richdata2" ref="A21:AI34">
      <sortCondition ref="G20"/>
    </sortState>
  </autoFilter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E847-79F3-4F99-934D-6C10DAD48515}">
  <dimension ref="A1:AH48"/>
  <sheetViews>
    <sheetView topLeftCell="A28" zoomScaleNormal="100" workbookViewId="0">
      <selection activeCell="E37" sqref="E37"/>
    </sheetView>
  </sheetViews>
  <sheetFormatPr defaultRowHeight="15" x14ac:dyDescent="0.25"/>
  <cols>
    <col min="3" max="3" width="12" bestFit="1" customWidth="1"/>
  </cols>
  <sheetData>
    <row r="1" spans="1:34" x14ac:dyDescent="0.25">
      <c r="A1" s="45" t="s">
        <v>62</v>
      </c>
    </row>
    <row r="2" spans="1:34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9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33</v>
      </c>
      <c r="Z2" s="2" t="s">
        <v>33</v>
      </c>
      <c r="AA2" s="2" t="s">
        <v>35</v>
      </c>
      <c r="AB2" s="2" t="s">
        <v>36</v>
      </c>
      <c r="AC2" s="2" t="s">
        <v>37</v>
      </c>
      <c r="AD2" s="2" t="s">
        <v>38</v>
      </c>
      <c r="AE2" s="40" t="s">
        <v>31</v>
      </c>
      <c r="AF2" s="40" t="s">
        <v>34</v>
      </c>
      <c r="AG2" s="40" t="s">
        <v>34</v>
      </c>
      <c r="AH2" s="1" t="s">
        <v>41</v>
      </c>
    </row>
    <row r="3" spans="1:34" x14ac:dyDescent="0.25">
      <c r="A3" s="6">
        <v>1</v>
      </c>
      <c r="B3" s="6">
        <v>3</v>
      </c>
      <c r="C3" s="6">
        <v>4</v>
      </c>
      <c r="D3" s="6">
        <v>1</v>
      </c>
      <c r="E3" s="6"/>
      <c r="F3" s="6">
        <v>0</v>
      </c>
      <c r="G3" s="6"/>
      <c r="H3" s="6"/>
      <c r="I3" s="6"/>
      <c r="J3" s="6"/>
      <c r="K3" s="6"/>
      <c r="L3" s="6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">
        <v>2</v>
      </c>
      <c r="T3" s="6">
        <v>2</v>
      </c>
      <c r="U3" s="5">
        <v>1.3569933498121467</v>
      </c>
      <c r="V3" s="5">
        <v>1.6811491233875437</v>
      </c>
      <c r="W3" s="48">
        <v>0.73692328716160138</v>
      </c>
      <c r="X3" s="42">
        <v>1.3623668752438394</v>
      </c>
      <c r="Y3" s="42">
        <v>1.35699335026448</v>
      </c>
      <c r="Z3" s="6">
        <v>1.35699335026448</v>
      </c>
      <c r="AA3" s="4">
        <v>3.9442572550296706E-3</v>
      </c>
      <c r="AB3" s="4">
        <v>3.3333491522569147E-10</v>
      </c>
      <c r="AC3" s="4">
        <v>3.3333491522569147E-10</v>
      </c>
      <c r="AD3" s="4">
        <v>5.8854658325299347E-2</v>
      </c>
      <c r="AE3" s="4" t="s">
        <v>32</v>
      </c>
      <c r="AF3" s="4" t="b">
        <v>1</v>
      </c>
      <c r="AG3" s="6" t="b">
        <v>1</v>
      </c>
      <c r="AH3" t="s">
        <v>39</v>
      </c>
    </row>
    <row r="4" spans="1:34" x14ac:dyDescent="0.25">
      <c r="A4" s="6">
        <v>2</v>
      </c>
      <c r="B4" s="6">
        <v>3</v>
      </c>
      <c r="C4" s="6">
        <v>4</v>
      </c>
      <c r="D4" s="6">
        <v>1</v>
      </c>
      <c r="E4" s="6"/>
      <c r="F4" s="6">
        <v>0</v>
      </c>
      <c r="G4" s="6"/>
      <c r="H4" s="6"/>
      <c r="I4" s="6"/>
      <c r="J4" s="6"/>
      <c r="K4" s="6"/>
      <c r="L4" s="6">
        <v>2</v>
      </c>
      <c r="M4" s="16" t="s">
        <v>23</v>
      </c>
      <c r="N4" s="41">
        <v>2.3025188999999999</v>
      </c>
      <c r="O4" s="6">
        <v>123</v>
      </c>
      <c r="P4" s="7">
        <v>1.0876579427391655</v>
      </c>
      <c r="Q4" s="5">
        <v>0.93327867426112576</v>
      </c>
      <c r="R4" s="5">
        <v>0.97906338299970885</v>
      </c>
      <c r="S4" s="6">
        <v>3</v>
      </c>
      <c r="T4" s="6">
        <v>1</v>
      </c>
      <c r="U4" s="5">
        <v>1.3775509838794839</v>
      </c>
      <c r="V4" s="5">
        <v>1.6655838065327486</v>
      </c>
      <c r="W4" s="6">
        <v>0.725925945175388</v>
      </c>
      <c r="X4" s="42">
        <v>1.6860848775505888</v>
      </c>
      <c r="Y4" s="42">
        <v>1.66558380653275</v>
      </c>
      <c r="Z4" s="6">
        <v>1.6811491244816901</v>
      </c>
      <c r="AA4" s="4">
        <v>1.2158979236930545E-2</v>
      </c>
      <c r="AB4" s="4">
        <v>7.7715611723760958E-16</v>
      </c>
      <c r="AC4" s="4">
        <v>9.2587372067545193E-3</v>
      </c>
      <c r="AD4" s="4">
        <v>5.8438628492776958E-2</v>
      </c>
      <c r="AE4" s="4" t="s">
        <v>32</v>
      </c>
      <c r="AF4" s="4" t="b">
        <v>1</v>
      </c>
      <c r="AG4" s="6" t="b">
        <v>1</v>
      </c>
      <c r="AH4" t="s">
        <v>39</v>
      </c>
    </row>
    <row r="5" spans="1:34" x14ac:dyDescent="0.25">
      <c r="A5" s="6">
        <v>605</v>
      </c>
      <c r="B5" s="6">
        <v>3</v>
      </c>
      <c r="C5" s="6">
        <v>4</v>
      </c>
      <c r="D5" s="6">
        <v>1</v>
      </c>
      <c r="E5" s="6">
        <v>1</v>
      </c>
      <c r="F5" s="6">
        <v>0.4</v>
      </c>
      <c r="G5" s="6">
        <v>200</v>
      </c>
      <c r="H5" s="6" t="b">
        <v>0</v>
      </c>
      <c r="I5" s="6"/>
      <c r="J5" s="6"/>
      <c r="K5" s="6">
        <v>0</v>
      </c>
      <c r="L5" s="6">
        <v>1</v>
      </c>
      <c r="M5" s="16" t="s">
        <v>23</v>
      </c>
      <c r="N5" s="6">
        <v>66.326446200000007</v>
      </c>
      <c r="O5" s="44">
        <v>108</v>
      </c>
      <c r="P5" s="5">
        <v>1.0636882478291076</v>
      </c>
      <c r="Q5" s="5">
        <v>1.0072998755488722</v>
      </c>
      <c r="R5" s="5">
        <v>0.92901187662202023</v>
      </c>
      <c r="S5" s="6">
        <v>3</v>
      </c>
      <c r="T5" s="6">
        <v>1</v>
      </c>
      <c r="U5" s="42">
        <v>1.0917904946490467</v>
      </c>
      <c r="V5" s="42">
        <v>1.0158380791965758</v>
      </c>
      <c r="W5" s="48">
        <v>0.91592664059733142</v>
      </c>
      <c r="X5" s="42">
        <v>1.0923193714818917</v>
      </c>
      <c r="Y5" s="42">
        <v>1.0947950501343999</v>
      </c>
      <c r="Z5" s="6">
        <v>1.0947950501343999</v>
      </c>
      <c r="AA5" s="3">
        <v>4.8417783905785328E-4</v>
      </c>
      <c r="AB5" s="3">
        <v>2.7443999541141295E-3</v>
      </c>
      <c r="AC5" s="3">
        <v>2.7443999541141295E-3</v>
      </c>
      <c r="AD5" s="4">
        <v>-4.7325415585319885E-2</v>
      </c>
      <c r="AE5" s="6" t="s">
        <v>32</v>
      </c>
      <c r="AF5" s="6" t="b">
        <v>1</v>
      </c>
      <c r="AG5" s="6" t="b">
        <v>1</v>
      </c>
    </row>
    <row r="6" spans="1:34" x14ac:dyDescent="0.25">
      <c r="A6" s="6">
        <v>606</v>
      </c>
      <c r="B6" s="6">
        <v>3</v>
      </c>
      <c r="C6" s="6">
        <v>4</v>
      </c>
      <c r="D6" s="6">
        <v>1</v>
      </c>
      <c r="E6" s="6">
        <v>1</v>
      </c>
      <c r="F6" s="6">
        <v>0.4</v>
      </c>
      <c r="G6" s="6">
        <v>200</v>
      </c>
      <c r="H6" s="6" t="b">
        <v>0</v>
      </c>
      <c r="I6" s="6"/>
      <c r="J6" s="6"/>
      <c r="K6" s="6">
        <v>0</v>
      </c>
      <c r="L6" s="6">
        <v>2</v>
      </c>
      <c r="M6" s="16" t="s">
        <v>23</v>
      </c>
      <c r="N6" s="6">
        <v>80.259688299999993</v>
      </c>
      <c r="O6" s="6">
        <v>130</v>
      </c>
      <c r="P6" s="5">
        <v>1.0508216649736495</v>
      </c>
      <c r="Q6" s="5">
        <v>1.0412227814709272</v>
      </c>
      <c r="R6" s="5">
        <v>0.90795555355542346</v>
      </c>
      <c r="S6" s="6">
        <v>3</v>
      </c>
      <c r="T6" s="6">
        <v>1</v>
      </c>
      <c r="U6" s="42">
        <v>1.0923536189872416</v>
      </c>
      <c r="V6" s="42">
        <v>1.0139578040239654</v>
      </c>
      <c r="W6" s="48">
        <v>0.9154544669583593</v>
      </c>
      <c r="X6" s="42">
        <v>1.0517189513764957</v>
      </c>
      <c r="Y6" s="42">
        <v>1.03231142562264</v>
      </c>
      <c r="Z6" s="6">
        <v>1.06589488598126</v>
      </c>
      <c r="AA6" s="3">
        <v>3.5904218805897115E-2</v>
      </c>
      <c r="AB6" s="3">
        <v>1.7779151855850661E-2</v>
      </c>
      <c r="AC6" s="3">
        <v>4.8726269954360024E-2</v>
      </c>
      <c r="AD6" s="4">
        <v>-6.1362964296384402E-2</v>
      </c>
      <c r="AE6" s="6" t="s">
        <v>32</v>
      </c>
      <c r="AF6" s="6" t="b">
        <v>1</v>
      </c>
      <c r="AG6" s="6" t="b">
        <v>1</v>
      </c>
    </row>
    <row r="7" spans="1:34" x14ac:dyDescent="0.25">
      <c r="A7" s="6">
        <v>617</v>
      </c>
      <c r="B7" s="6">
        <v>3</v>
      </c>
      <c r="C7" s="6">
        <v>4</v>
      </c>
      <c r="D7" s="6">
        <v>1</v>
      </c>
      <c r="E7" s="6">
        <v>1</v>
      </c>
      <c r="F7" s="6">
        <v>0.4</v>
      </c>
      <c r="G7" s="6">
        <v>0</v>
      </c>
      <c r="H7" s="6" t="b">
        <v>0</v>
      </c>
      <c r="I7" s="6"/>
      <c r="J7" s="6"/>
      <c r="K7" s="6">
        <v>0</v>
      </c>
      <c r="L7" s="6">
        <v>1</v>
      </c>
      <c r="M7" s="16" t="s">
        <v>23</v>
      </c>
      <c r="N7" s="6">
        <v>73.515972300000001</v>
      </c>
      <c r="O7" s="44">
        <v>120</v>
      </c>
      <c r="P7" s="5">
        <v>1.0359996476311273</v>
      </c>
      <c r="Q7" s="5">
        <v>0.92971940105111972</v>
      </c>
      <c r="R7" s="5">
        <v>1.0342809513177527</v>
      </c>
      <c r="S7" s="6">
        <v>2</v>
      </c>
      <c r="T7" s="6">
        <v>2</v>
      </c>
      <c r="U7" s="42">
        <v>1.0833630921585926</v>
      </c>
      <c r="V7" s="42">
        <v>1.0469157846532477</v>
      </c>
      <c r="W7" s="48">
        <v>0.92305156714126901</v>
      </c>
      <c r="X7" s="42">
        <v>1.0861421128239706</v>
      </c>
      <c r="Y7" s="42">
        <v>1.0835434278167999</v>
      </c>
      <c r="Z7" s="6">
        <v>1.0835434278167999</v>
      </c>
      <c r="AA7" s="3">
        <v>2.5586160711074113E-3</v>
      </c>
      <c r="AB7" s="3">
        <v>1.6643140789529554E-4</v>
      </c>
      <c r="AC7" s="3">
        <v>1.6643140789529554E-4</v>
      </c>
      <c r="AD7" s="4">
        <v>4.6853732632586742E-2</v>
      </c>
      <c r="AE7" s="6" t="s">
        <v>32</v>
      </c>
      <c r="AF7" s="6" t="b">
        <v>1</v>
      </c>
      <c r="AG7" s="6" t="b">
        <v>1</v>
      </c>
    </row>
    <row r="8" spans="1:34" x14ac:dyDescent="0.25">
      <c r="A8" s="6">
        <v>618</v>
      </c>
      <c r="B8" s="6">
        <v>3</v>
      </c>
      <c r="C8" s="6">
        <v>4</v>
      </c>
      <c r="D8" s="6">
        <v>1</v>
      </c>
      <c r="E8" s="6">
        <v>1</v>
      </c>
      <c r="F8" s="6">
        <v>0.4</v>
      </c>
      <c r="G8" s="6">
        <v>0</v>
      </c>
      <c r="H8" s="6" t="b">
        <v>0</v>
      </c>
      <c r="I8" s="6"/>
      <c r="J8" s="6"/>
      <c r="K8" s="6">
        <v>0</v>
      </c>
      <c r="L8" s="6">
        <v>2</v>
      </c>
      <c r="M8" s="16" t="s">
        <v>23</v>
      </c>
      <c r="N8" s="6">
        <v>86.4004561</v>
      </c>
      <c r="O8" s="6">
        <v>141</v>
      </c>
      <c r="P8" s="5">
        <v>1.036462032268072</v>
      </c>
      <c r="Q8" s="5">
        <v>0.96001496645101791</v>
      </c>
      <c r="R8" s="5">
        <v>1.0035230012809102</v>
      </c>
      <c r="S8" s="6">
        <v>2</v>
      </c>
      <c r="T8" s="6">
        <v>2</v>
      </c>
      <c r="U8" s="42">
        <v>1.084155573221073</v>
      </c>
      <c r="V8" s="42">
        <v>1.0444959478724476</v>
      </c>
      <c r="W8" s="48">
        <v>0.92237684765937866</v>
      </c>
      <c r="X8" s="42">
        <v>1.047930347629503</v>
      </c>
      <c r="Y8" s="42">
        <v>1.0638964977278</v>
      </c>
      <c r="Z8" s="6">
        <v>1.0494626169693499</v>
      </c>
      <c r="AA8" s="3">
        <v>3.2773168224626836E-3</v>
      </c>
      <c r="AB8" s="3">
        <v>1.8235373362716079E-2</v>
      </c>
      <c r="AC8" s="3">
        <v>4.7325831493123527E-3</v>
      </c>
      <c r="AD8" s="4">
        <v>2.6656689032654762E-2</v>
      </c>
      <c r="AE8" s="6" t="s">
        <v>32</v>
      </c>
      <c r="AF8" s="6" t="b">
        <v>1</v>
      </c>
      <c r="AG8" s="6" t="b">
        <v>1</v>
      </c>
    </row>
    <row r="9" spans="1:34" x14ac:dyDescent="0.25">
      <c r="A9" s="6">
        <v>629</v>
      </c>
      <c r="B9" s="6">
        <v>3</v>
      </c>
      <c r="C9" s="6">
        <v>4</v>
      </c>
      <c r="D9" s="6">
        <v>1</v>
      </c>
      <c r="E9" s="6">
        <v>2</v>
      </c>
      <c r="F9" s="6">
        <v>0.4</v>
      </c>
      <c r="G9" s="6">
        <v>200</v>
      </c>
      <c r="H9" s="6" t="b">
        <v>0</v>
      </c>
      <c r="I9" s="6"/>
      <c r="J9" s="6"/>
      <c r="K9" s="6">
        <v>0</v>
      </c>
      <c r="L9" s="6">
        <v>1</v>
      </c>
      <c r="M9" s="16" t="s">
        <v>23</v>
      </c>
      <c r="N9" s="6">
        <v>697.11716999999999</v>
      </c>
      <c r="O9" s="6">
        <v>102</v>
      </c>
      <c r="P9" s="5">
        <v>1.0545010907714014</v>
      </c>
      <c r="Q9" s="5">
        <v>1.0087106657057359</v>
      </c>
      <c r="R9" s="5">
        <v>0.93678824352286283</v>
      </c>
      <c r="S9" s="6">
        <v>3</v>
      </c>
      <c r="T9" s="6">
        <v>1</v>
      </c>
      <c r="U9" s="42">
        <v>1.1434169345608638</v>
      </c>
      <c r="V9" s="42">
        <v>1.0679889542080707</v>
      </c>
      <c r="W9" s="48">
        <v>0.87457161930530269</v>
      </c>
      <c r="X9" s="42">
        <v>1.1436805657758407</v>
      </c>
      <c r="Y9" s="42">
        <v>1.14822688201571</v>
      </c>
      <c r="Z9" s="6">
        <v>1.14822688201571</v>
      </c>
      <c r="AA9" s="3">
        <v>2.3051123090300774E-4</v>
      </c>
      <c r="AB9" s="3">
        <v>4.1890218128339818E-3</v>
      </c>
      <c r="AC9" s="3">
        <v>4.1890218128339818E-3</v>
      </c>
      <c r="AD9" s="4">
        <v>-4.2141170984758149E-2</v>
      </c>
      <c r="AE9" s="6" t="s">
        <v>32</v>
      </c>
      <c r="AF9" s="6" t="b">
        <v>1</v>
      </c>
      <c r="AG9" s="6" t="b">
        <v>1</v>
      </c>
    </row>
    <row r="10" spans="1:34" x14ac:dyDescent="0.25">
      <c r="A10" s="6">
        <v>630</v>
      </c>
      <c r="B10" s="6">
        <v>3</v>
      </c>
      <c r="C10" s="6">
        <v>4</v>
      </c>
      <c r="D10" s="6">
        <v>1</v>
      </c>
      <c r="E10" s="6">
        <v>2</v>
      </c>
      <c r="F10" s="6">
        <v>0.4</v>
      </c>
      <c r="G10" s="6">
        <v>200</v>
      </c>
      <c r="H10" s="6" t="b">
        <v>0</v>
      </c>
      <c r="I10" s="6"/>
      <c r="J10" s="6"/>
      <c r="K10" s="6">
        <v>0</v>
      </c>
      <c r="L10" s="6">
        <v>2</v>
      </c>
      <c r="M10" s="16" t="s">
        <v>23</v>
      </c>
      <c r="N10" s="6">
        <v>883.70181739999998</v>
      </c>
      <c r="O10" s="6">
        <v>130</v>
      </c>
      <c r="P10" s="5">
        <v>1.0401157598179436</v>
      </c>
      <c r="Q10" s="5">
        <v>1.0257561870287348</v>
      </c>
      <c r="R10" s="5">
        <v>0.93412805315332181</v>
      </c>
      <c r="S10" s="6">
        <v>3</v>
      </c>
      <c r="T10" s="6">
        <v>1</v>
      </c>
      <c r="U10" s="42">
        <v>1.1437629199584842</v>
      </c>
      <c r="V10" s="42">
        <v>1.0670210269446534</v>
      </c>
      <c r="W10" s="48">
        <v>0.87430706359697119</v>
      </c>
      <c r="X10" s="42">
        <v>1.1176180289353861</v>
      </c>
      <c r="Y10" s="42">
        <v>1.08643573611434</v>
      </c>
      <c r="Z10" s="6">
        <v>1.13565219524899</v>
      </c>
      <c r="AA10" s="3">
        <v>4.5272177685725112E-2</v>
      </c>
      <c r="AB10" s="3">
        <v>1.7870094405329162E-2</v>
      </c>
      <c r="AC10" s="3">
        <v>6.0433263451130204E-2</v>
      </c>
      <c r="AD10" s="4">
        <v>-4.3914631231118863E-2</v>
      </c>
      <c r="AE10" s="6" t="s">
        <v>32</v>
      </c>
      <c r="AF10" s="6" t="b">
        <v>1</v>
      </c>
      <c r="AG10" s="6" t="b">
        <v>1</v>
      </c>
    </row>
    <row r="11" spans="1:34" x14ac:dyDescent="0.25">
      <c r="A11" s="6">
        <v>641</v>
      </c>
      <c r="B11" s="6">
        <v>3</v>
      </c>
      <c r="C11" s="6">
        <v>4</v>
      </c>
      <c r="D11" s="6">
        <v>1</v>
      </c>
      <c r="E11" s="6">
        <v>2</v>
      </c>
      <c r="F11" s="6">
        <v>0.4</v>
      </c>
      <c r="G11" s="6">
        <v>0</v>
      </c>
      <c r="H11" s="6" t="b">
        <v>0</v>
      </c>
      <c r="I11" s="6"/>
      <c r="J11" s="6"/>
      <c r="K11" s="6">
        <v>0</v>
      </c>
      <c r="L11" s="6">
        <v>1</v>
      </c>
      <c r="M11" s="16" t="s">
        <v>23</v>
      </c>
      <c r="N11" s="6">
        <v>725.6080852</v>
      </c>
      <c r="O11" s="6">
        <v>102</v>
      </c>
      <c r="P11" s="5">
        <v>1.0205840019312808</v>
      </c>
      <c r="Q11" s="5">
        <v>0.96013818926404793</v>
      </c>
      <c r="R11" s="5">
        <v>1.0192778088046714</v>
      </c>
      <c r="S11" s="6">
        <v>2</v>
      </c>
      <c r="T11" s="6">
        <v>2</v>
      </c>
      <c r="U11" s="42">
        <v>1.1504000566650019</v>
      </c>
      <c r="V11" s="42">
        <v>1.1335689647708047</v>
      </c>
      <c r="W11" s="48">
        <v>0.86926282227331408</v>
      </c>
      <c r="X11" s="42">
        <v>1.151670494505566</v>
      </c>
      <c r="Y11" s="42">
        <v>1.15222317977577</v>
      </c>
      <c r="Z11" s="6">
        <v>1.15222317977577</v>
      </c>
      <c r="AA11" s="3">
        <v>1.1031261516425417E-3</v>
      </c>
      <c r="AB11" s="3">
        <v>1.5822656085802134E-3</v>
      </c>
      <c r="AC11" s="3">
        <v>1.5822656085802134E-3</v>
      </c>
      <c r="AD11" s="4">
        <v>2.657454049063479E-2</v>
      </c>
      <c r="AE11" s="6" t="s">
        <v>32</v>
      </c>
      <c r="AF11" s="6" t="b">
        <v>1</v>
      </c>
      <c r="AG11" s="6" t="b">
        <v>1</v>
      </c>
    </row>
    <row r="12" spans="1:34" x14ac:dyDescent="0.25">
      <c r="A12" s="6">
        <v>642</v>
      </c>
      <c r="B12" s="6">
        <v>3</v>
      </c>
      <c r="C12" s="6">
        <v>4</v>
      </c>
      <c r="D12" s="6">
        <v>1</v>
      </c>
      <c r="E12" s="6">
        <v>2</v>
      </c>
      <c r="F12" s="6">
        <v>0.4</v>
      </c>
      <c r="G12" s="6">
        <v>0</v>
      </c>
      <c r="H12" s="6" t="b">
        <v>0</v>
      </c>
      <c r="I12" s="6"/>
      <c r="J12" s="6"/>
      <c r="K12" s="6">
        <v>0</v>
      </c>
      <c r="L12" s="6">
        <v>2</v>
      </c>
      <c r="M12" s="16" t="s">
        <v>23</v>
      </c>
      <c r="N12" s="6">
        <v>994.50599239999997</v>
      </c>
      <c r="O12" s="6">
        <v>137</v>
      </c>
      <c r="P12" s="5">
        <v>1.0496549917876918</v>
      </c>
      <c r="Q12" s="5">
        <v>0.98057351763913114</v>
      </c>
      <c r="R12" s="5">
        <v>0.96977149057317702</v>
      </c>
      <c r="S12" s="6">
        <v>3</v>
      </c>
      <c r="T12" s="6">
        <v>1</v>
      </c>
      <c r="U12" s="42">
        <v>1.166529309912326</v>
      </c>
      <c r="V12" s="42">
        <v>1.1193430454426005</v>
      </c>
      <c r="W12" s="48">
        <v>0.85724378419189318</v>
      </c>
      <c r="X12" s="42">
        <v>1.1338992517874962</v>
      </c>
      <c r="Y12" s="42">
        <v>1.12574377088224</v>
      </c>
      <c r="Z12" s="6">
        <v>1.143013671978</v>
      </c>
      <c r="AA12" s="3">
        <v>1.2837301305163584E-2</v>
      </c>
      <c r="AB12" s="3">
        <v>5.6857746897619466E-3</v>
      </c>
      <c r="AC12" s="3">
        <v>2.0708961857330288E-2</v>
      </c>
      <c r="AD12" s="4">
        <v>-3.3103327858461228E-2</v>
      </c>
      <c r="AE12" s="6" t="s">
        <v>32</v>
      </c>
      <c r="AF12" s="6" t="b">
        <v>1</v>
      </c>
      <c r="AG12" s="6" t="b">
        <v>1</v>
      </c>
    </row>
    <row r="13" spans="1:34" x14ac:dyDescent="0.25">
      <c r="A13" s="6">
        <v>653</v>
      </c>
      <c r="B13" s="6">
        <v>3</v>
      </c>
      <c r="C13" s="6">
        <v>4</v>
      </c>
      <c r="D13" s="6">
        <v>1</v>
      </c>
      <c r="E13" s="6">
        <v>3</v>
      </c>
      <c r="F13" s="6">
        <v>0.4</v>
      </c>
      <c r="G13" s="6">
        <v>200</v>
      </c>
      <c r="H13" s="6" t="b">
        <v>0</v>
      </c>
      <c r="I13" s="6"/>
      <c r="J13" s="6"/>
      <c r="K13" s="6">
        <v>0</v>
      </c>
      <c r="L13" s="6">
        <v>1</v>
      </c>
      <c r="M13" s="16" t="s">
        <v>23</v>
      </c>
      <c r="N13" s="6">
        <v>4309.27718</v>
      </c>
      <c r="O13" s="6">
        <v>102</v>
      </c>
      <c r="P13" s="5">
        <v>1.0016780358797353</v>
      </c>
      <c r="Q13" s="5">
        <v>0.9984855781775398</v>
      </c>
      <c r="R13" s="5">
        <v>0.99983638594272495</v>
      </c>
      <c r="S13" s="6">
        <v>2</v>
      </c>
      <c r="T13" s="6">
        <v>2</v>
      </c>
      <c r="U13" s="42">
        <v>1.1493862741592653</v>
      </c>
      <c r="V13" s="42">
        <v>1.1278510627434826</v>
      </c>
      <c r="W13" s="48">
        <v>0.87002953009114714</v>
      </c>
      <c r="X13" s="42">
        <v>1.1493898052628966</v>
      </c>
      <c r="Y13" s="42">
        <v>1.15600491698495</v>
      </c>
      <c r="Z13" s="6">
        <v>1.15600491698495</v>
      </c>
      <c r="AA13" s="3">
        <v>3.0721549948431459E-6</v>
      </c>
      <c r="AB13" s="3">
        <v>5.7254452195126815E-3</v>
      </c>
      <c r="AC13" s="3">
        <v>5.7254452195126815E-3</v>
      </c>
      <c r="AD13" s="4">
        <v>1.1186905864901675E-3</v>
      </c>
      <c r="AE13" s="6" t="s">
        <v>32</v>
      </c>
      <c r="AF13" s="6" t="b">
        <v>1</v>
      </c>
      <c r="AG13" s="6" t="b">
        <v>1</v>
      </c>
    </row>
    <row r="14" spans="1:34" x14ac:dyDescent="0.25">
      <c r="A14" s="6">
        <v>654</v>
      </c>
      <c r="B14" s="6">
        <v>3</v>
      </c>
      <c r="C14" s="6">
        <v>4</v>
      </c>
      <c r="D14" s="6">
        <v>1</v>
      </c>
      <c r="E14" s="6">
        <v>3</v>
      </c>
      <c r="F14" s="6">
        <v>0.4</v>
      </c>
      <c r="G14" s="6">
        <v>200</v>
      </c>
      <c r="H14" s="6" t="b">
        <v>0</v>
      </c>
      <c r="I14" s="6"/>
      <c r="J14" s="6"/>
      <c r="K14" s="6">
        <v>0</v>
      </c>
      <c r="L14" s="6">
        <v>2</v>
      </c>
      <c r="M14" s="16" t="s">
        <v>23</v>
      </c>
      <c r="N14" s="6">
        <v>4889.0085568000004</v>
      </c>
      <c r="O14" s="6">
        <v>110</v>
      </c>
      <c r="P14" s="5">
        <v>1.0330414146661657</v>
      </c>
      <c r="Q14" s="5">
        <v>1.0284985090099494</v>
      </c>
      <c r="R14" s="5">
        <v>0.93846007632388473</v>
      </c>
      <c r="S14" s="6">
        <v>3</v>
      </c>
      <c r="T14" s="6">
        <v>1</v>
      </c>
      <c r="U14" s="42">
        <v>1.1503190765231002</v>
      </c>
      <c r="V14" s="42">
        <v>1.0807287051221797</v>
      </c>
      <c r="W14" s="48">
        <v>0.86932401662202496</v>
      </c>
      <c r="X14" s="42">
        <v>1.1277987233015592</v>
      </c>
      <c r="Y14" s="42">
        <v>1.1052186637745101</v>
      </c>
      <c r="Z14" s="6">
        <v>1.15117234540668</v>
      </c>
      <c r="AA14" s="3">
        <v>4.1736186791899388E-2</v>
      </c>
      <c r="AB14" s="3">
        <v>2.2158473662300504E-2</v>
      </c>
      <c r="AC14" s="3">
        <v>6.119295739302566E-2</v>
      </c>
      <c r="AD14" s="4">
        <v>-4.1026615784076813E-2</v>
      </c>
      <c r="AE14" s="6" t="s">
        <v>32</v>
      </c>
      <c r="AF14" s="6" t="b">
        <v>1</v>
      </c>
      <c r="AG14" s="6" t="b">
        <v>1</v>
      </c>
    </row>
    <row r="15" spans="1:34" x14ac:dyDescent="0.25">
      <c r="A15" s="6">
        <v>665</v>
      </c>
      <c r="B15" s="6">
        <v>3</v>
      </c>
      <c r="C15" s="6">
        <v>4</v>
      </c>
      <c r="D15" s="6">
        <v>1</v>
      </c>
      <c r="E15" s="6">
        <v>3</v>
      </c>
      <c r="F15" s="6">
        <v>0.4</v>
      </c>
      <c r="G15" s="6">
        <v>0</v>
      </c>
      <c r="H15" s="6" t="b">
        <v>0</v>
      </c>
      <c r="I15" s="6"/>
      <c r="J15" s="6"/>
      <c r="K15" s="6">
        <v>0</v>
      </c>
      <c r="L15" s="6">
        <v>1</v>
      </c>
      <c r="M15" s="16" t="s">
        <v>23</v>
      </c>
      <c r="N15" s="6">
        <v>4294.1213199000003</v>
      </c>
      <c r="O15" s="6">
        <v>102</v>
      </c>
      <c r="P15" s="5">
        <v>1.0164505867848606</v>
      </c>
      <c r="Q15" s="5">
        <v>0.96799886796237644</v>
      </c>
      <c r="R15" s="5">
        <v>1.0155505452527629</v>
      </c>
      <c r="S15" s="6">
        <v>2</v>
      </c>
      <c r="T15" s="6">
        <v>2</v>
      </c>
      <c r="U15" s="42">
        <v>1.1599249226009936</v>
      </c>
      <c r="V15" s="42">
        <v>1.1498880649278334</v>
      </c>
      <c r="W15" s="48">
        <v>0.86212476386628456</v>
      </c>
      <c r="X15" s="42">
        <v>1.1608967856128456</v>
      </c>
      <c r="Y15" s="42">
        <v>1.1628330302479299</v>
      </c>
      <c r="Z15" s="6">
        <v>1.1628330302479299</v>
      </c>
      <c r="AA15" s="3">
        <v>8.3716573591763321E-4</v>
      </c>
      <c r="AB15" s="3">
        <v>2.5008815292393294E-3</v>
      </c>
      <c r="AC15" s="3">
        <v>2.5008815292393294E-3</v>
      </c>
      <c r="AD15" s="4">
        <v>2.1334088025082337E-2</v>
      </c>
      <c r="AE15" s="6" t="s">
        <v>32</v>
      </c>
      <c r="AF15" s="6" t="b">
        <v>1</v>
      </c>
      <c r="AG15" s="6" t="b">
        <v>1</v>
      </c>
    </row>
    <row r="16" spans="1:34" x14ac:dyDescent="0.25">
      <c r="A16" s="6">
        <v>666</v>
      </c>
      <c r="B16" s="6">
        <v>3</v>
      </c>
      <c r="C16" s="6">
        <v>4</v>
      </c>
      <c r="D16" s="6">
        <v>1</v>
      </c>
      <c r="E16" s="6">
        <v>3</v>
      </c>
      <c r="F16" s="6">
        <v>0.4</v>
      </c>
      <c r="G16" s="6">
        <v>0</v>
      </c>
      <c r="H16" s="6" t="b">
        <v>0</v>
      </c>
      <c r="I16" s="6"/>
      <c r="J16" s="6"/>
      <c r="K16" s="6">
        <v>0</v>
      </c>
      <c r="L16" s="6">
        <v>2</v>
      </c>
      <c r="M16" s="16" t="s">
        <v>23</v>
      </c>
      <c r="N16" s="6">
        <v>6218.5686913999998</v>
      </c>
      <c r="O16" s="6">
        <v>128</v>
      </c>
      <c r="P16" s="5">
        <v>1.0393711124825187</v>
      </c>
      <c r="Q16" s="5">
        <v>0.98747684746941577</v>
      </c>
      <c r="R16" s="5">
        <v>0.97315204004806566</v>
      </c>
      <c r="S16" s="6">
        <v>3</v>
      </c>
      <c r="T16" s="6">
        <v>1</v>
      </c>
      <c r="U16" s="42">
        <v>1.1772115850322646</v>
      </c>
      <c r="V16" s="42">
        <v>1.139100664420309</v>
      </c>
      <c r="W16" s="48">
        <v>0.84946496680339101</v>
      </c>
      <c r="X16" s="42">
        <v>1.1500686274955991</v>
      </c>
      <c r="Y16" s="42">
        <v>1.1498670545590699</v>
      </c>
      <c r="Z16" s="6">
        <v>1.1628307734402099</v>
      </c>
      <c r="AA16" s="3">
        <v>9.5367900776269776E-3</v>
      </c>
      <c r="AB16" s="3">
        <v>9.3631608072198835E-3</v>
      </c>
      <c r="AC16" s="3">
        <v>2.0407190420060783E-2</v>
      </c>
      <c r="AD16" s="4">
        <v>-2.6247408321679083E-2</v>
      </c>
      <c r="AE16" s="6" t="s">
        <v>32</v>
      </c>
      <c r="AF16" s="6" t="b">
        <v>1</v>
      </c>
      <c r="AG16" s="6" t="b">
        <v>1</v>
      </c>
    </row>
    <row r="17" spans="1:3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6"/>
      <c r="N17" s="6"/>
      <c r="O17" s="6"/>
      <c r="P17" s="5"/>
      <c r="Q17" s="5"/>
      <c r="R17" s="5"/>
      <c r="S17" s="6"/>
      <c r="T17" s="6"/>
      <c r="U17" s="42"/>
      <c r="V17" s="42"/>
      <c r="W17" s="48"/>
      <c r="X17" s="42"/>
      <c r="Y17" s="42"/>
      <c r="Z17" s="6"/>
      <c r="AA17" s="3"/>
      <c r="AB17" s="3"/>
      <c r="AC17" s="3"/>
      <c r="AD17" s="4"/>
      <c r="AE17" s="6"/>
      <c r="AF17" s="6"/>
      <c r="AG17" s="6"/>
    </row>
    <row r="18" spans="1:34" x14ac:dyDescent="0.25">
      <c r="A18" s="38" t="s">
        <v>57</v>
      </c>
    </row>
    <row r="19" spans="1:34" x14ac:dyDescent="0.25">
      <c r="A19" s="38" t="s">
        <v>30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39" t="s">
        <v>14</v>
      </c>
      <c r="Q19" s="2" t="s">
        <v>15</v>
      </c>
      <c r="R19" s="2" t="s">
        <v>16</v>
      </c>
      <c r="S19" s="2" t="s">
        <v>17</v>
      </c>
      <c r="T19" s="2" t="s">
        <v>18</v>
      </c>
      <c r="U19" s="2" t="s">
        <v>19</v>
      </c>
      <c r="V19" s="2" t="s">
        <v>20</v>
      </c>
      <c r="W19" s="2" t="s">
        <v>21</v>
      </c>
      <c r="X19" s="2" t="s">
        <v>22</v>
      </c>
      <c r="Y19" s="2" t="s">
        <v>33</v>
      </c>
      <c r="Z19" s="2" t="s">
        <v>33</v>
      </c>
      <c r="AA19" s="2" t="s">
        <v>35</v>
      </c>
      <c r="AB19" s="2" t="s">
        <v>36</v>
      </c>
      <c r="AC19" s="2" t="s">
        <v>37</v>
      </c>
      <c r="AD19" s="2" t="s">
        <v>38</v>
      </c>
      <c r="AE19" s="40" t="s">
        <v>31</v>
      </c>
      <c r="AF19" s="40" t="s">
        <v>34</v>
      </c>
      <c r="AG19" s="40" t="s">
        <v>34</v>
      </c>
      <c r="AH19" s="1" t="s">
        <v>41</v>
      </c>
    </row>
    <row r="20" spans="1:34" x14ac:dyDescent="0.25">
      <c r="A20" s="6">
        <v>617</v>
      </c>
      <c r="B20" s="6">
        <v>3</v>
      </c>
      <c r="C20" s="6">
        <v>4</v>
      </c>
      <c r="D20" s="6">
        <v>1</v>
      </c>
      <c r="E20" s="6">
        <v>1</v>
      </c>
      <c r="F20" s="6">
        <v>0.4</v>
      </c>
      <c r="G20" s="6">
        <v>0</v>
      </c>
      <c r="H20" s="6" t="b">
        <v>0</v>
      </c>
      <c r="I20" s="6"/>
      <c r="J20" s="6"/>
      <c r="K20" s="6">
        <v>0</v>
      </c>
      <c r="L20" s="6">
        <v>1</v>
      </c>
      <c r="M20" s="16" t="s">
        <v>23</v>
      </c>
      <c r="N20" s="6">
        <v>73.515972300000001</v>
      </c>
      <c r="O20" s="44">
        <v>120</v>
      </c>
      <c r="P20" s="5">
        <v>1.0359996476311273</v>
      </c>
      <c r="Q20" s="5">
        <v>0.92971940105111972</v>
      </c>
      <c r="R20" s="5">
        <v>1.0342809513177527</v>
      </c>
      <c r="S20" s="6">
        <v>2</v>
      </c>
      <c r="T20" s="6">
        <v>2</v>
      </c>
      <c r="U20" s="42">
        <v>1.0833630921585926</v>
      </c>
      <c r="V20" s="42">
        <v>1.0469157846532477</v>
      </c>
      <c r="W20" s="48">
        <v>0.92305156714126901</v>
      </c>
      <c r="X20" s="42">
        <v>1.0861421128239706</v>
      </c>
      <c r="Y20" s="42">
        <v>1.0835434278167999</v>
      </c>
      <c r="Z20" s="6">
        <v>1.0835434278167999</v>
      </c>
      <c r="AA20" s="3">
        <v>2.5586160711074113E-3</v>
      </c>
      <c r="AB20" s="3">
        <v>1.6643140789529554E-4</v>
      </c>
      <c r="AC20" s="3">
        <v>1.6643140789529554E-4</v>
      </c>
      <c r="AD20" s="4">
        <v>4.6853732632586742E-2</v>
      </c>
      <c r="AE20" s="6" t="s">
        <v>32</v>
      </c>
      <c r="AF20" s="6" t="b">
        <v>1</v>
      </c>
      <c r="AG20" s="6" t="b">
        <v>1</v>
      </c>
    </row>
    <row r="21" spans="1:34" x14ac:dyDescent="0.25">
      <c r="A21" s="6">
        <v>641</v>
      </c>
      <c r="B21" s="6">
        <v>3</v>
      </c>
      <c r="C21" s="6">
        <v>4</v>
      </c>
      <c r="D21" s="6">
        <v>1</v>
      </c>
      <c r="E21" s="6">
        <v>2</v>
      </c>
      <c r="F21" s="6">
        <v>0.4</v>
      </c>
      <c r="G21" s="6">
        <v>0</v>
      </c>
      <c r="H21" s="6" t="b">
        <v>0</v>
      </c>
      <c r="I21" s="6"/>
      <c r="J21" s="6"/>
      <c r="K21" s="6">
        <v>0</v>
      </c>
      <c r="L21" s="6">
        <v>1</v>
      </c>
      <c r="M21" s="16" t="s">
        <v>23</v>
      </c>
      <c r="N21" s="6">
        <v>725.6080852</v>
      </c>
      <c r="O21" s="10">
        <v>102</v>
      </c>
      <c r="P21" s="7">
        <v>1.0205840019312808</v>
      </c>
      <c r="Q21" s="5">
        <v>0.96013818926404793</v>
      </c>
      <c r="R21" s="5">
        <v>1.0192778088046714</v>
      </c>
      <c r="S21" s="6">
        <v>2</v>
      </c>
      <c r="T21" s="6">
        <v>2</v>
      </c>
      <c r="U21" s="42">
        <v>1.1504000566650019</v>
      </c>
      <c r="V21" s="42">
        <v>1.1335689647708047</v>
      </c>
      <c r="W21" s="48">
        <v>0.86926282227331408</v>
      </c>
      <c r="X21" s="42">
        <v>1.151670494505566</v>
      </c>
      <c r="Y21" s="42">
        <v>1.15222317977577</v>
      </c>
      <c r="Z21" s="6">
        <v>1.15222317977577</v>
      </c>
      <c r="AA21" s="3">
        <v>1.1031261516425417E-3</v>
      </c>
      <c r="AB21" s="3">
        <v>1.5822656085802134E-3</v>
      </c>
      <c r="AC21" s="3">
        <v>1.5822656085802134E-3</v>
      </c>
      <c r="AD21" s="4">
        <v>2.657454049063479E-2</v>
      </c>
      <c r="AE21" s="6" t="s">
        <v>32</v>
      </c>
      <c r="AF21" s="6" t="b">
        <v>1</v>
      </c>
      <c r="AG21" s="6" t="b">
        <v>1</v>
      </c>
    </row>
    <row r="22" spans="1:34" x14ac:dyDescent="0.25">
      <c r="A22" s="6">
        <v>665</v>
      </c>
      <c r="B22" s="6">
        <v>3</v>
      </c>
      <c r="C22" s="6">
        <v>4</v>
      </c>
      <c r="D22" s="6">
        <v>1</v>
      </c>
      <c r="E22" s="6">
        <v>3</v>
      </c>
      <c r="F22" s="6">
        <v>0.4</v>
      </c>
      <c r="G22" s="6">
        <v>0</v>
      </c>
      <c r="H22" s="6" t="b">
        <v>0</v>
      </c>
      <c r="I22" s="6"/>
      <c r="J22" s="6"/>
      <c r="K22" s="6">
        <v>0</v>
      </c>
      <c r="L22" s="6">
        <v>1</v>
      </c>
      <c r="M22" s="16" t="s">
        <v>23</v>
      </c>
      <c r="N22" s="6">
        <v>4294.1213199000003</v>
      </c>
      <c r="O22" s="44">
        <v>102</v>
      </c>
      <c r="P22" s="5">
        <v>1.0164505867848606</v>
      </c>
      <c r="Q22" s="5">
        <v>0.96799886796237644</v>
      </c>
      <c r="R22" s="5">
        <v>1.0155505452527629</v>
      </c>
      <c r="S22" s="6">
        <v>2</v>
      </c>
      <c r="T22" s="6">
        <v>2</v>
      </c>
      <c r="U22" s="42">
        <v>1.1599249226009936</v>
      </c>
      <c r="V22" s="42">
        <v>1.1498880649278334</v>
      </c>
      <c r="W22" s="48">
        <v>0.86212476386628456</v>
      </c>
      <c r="X22" s="42">
        <v>1.1608967856128456</v>
      </c>
      <c r="Y22" s="42">
        <v>1.1628330302479299</v>
      </c>
      <c r="Z22" s="6">
        <v>1.1628330302479299</v>
      </c>
      <c r="AA22" s="3">
        <v>8.3716573591763321E-4</v>
      </c>
      <c r="AB22" s="3">
        <v>2.5008815292393294E-3</v>
      </c>
      <c r="AC22" s="3">
        <v>2.5008815292393294E-3</v>
      </c>
      <c r="AD22" s="4">
        <v>2.1334088025082337E-2</v>
      </c>
      <c r="AE22" s="6" t="s">
        <v>32</v>
      </c>
      <c r="AF22" s="6" t="b">
        <v>1</v>
      </c>
      <c r="AG22" s="6" t="b">
        <v>1</v>
      </c>
    </row>
    <row r="23" spans="1:34" x14ac:dyDescent="0.25">
      <c r="A23" s="6">
        <v>618</v>
      </c>
      <c r="B23" s="6">
        <v>3</v>
      </c>
      <c r="C23" s="6">
        <v>4</v>
      </c>
      <c r="D23" s="6">
        <v>1</v>
      </c>
      <c r="E23" s="6">
        <v>1</v>
      </c>
      <c r="F23" s="6">
        <v>0.4</v>
      </c>
      <c r="G23" s="6">
        <v>0</v>
      </c>
      <c r="H23" s="6" t="b">
        <v>0</v>
      </c>
      <c r="I23" s="6"/>
      <c r="J23" s="6"/>
      <c r="K23" s="6">
        <v>0</v>
      </c>
      <c r="L23" s="6">
        <v>2</v>
      </c>
      <c r="M23" s="16" t="s">
        <v>23</v>
      </c>
      <c r="N23" s="6">
        <v>86.4004561</v>
      </c>
      <c r="O23" s="6">
        <v>141</v>
      </c>
      <c r="P23" s="11">
        <v>1.036462032268072</v>
      </c>
      <c r="Q23" s="5">
        <v>0.96001496645101791</v>
      </c>
      <c r="R23" s="5">
        <v>1.0035230012809102</v>
      </c>
      <c r="S23" s="6">
        <v>2</v>
      </c>
      <c r="T23" s="6">
        <v>2</v>
      </c>
      <c r="U23" s="42">
        <v>1.084155573221073</v>
      </c>
      <c r="V23" s="42">
        <v>1.0444959478724476</v>
      </c>
      <c r="W23" s="48">
        <v>0.92237684765937866</v>
      </c>
      <c r="X23" s="42">
        <v>1.047930347629503</v>
      </c>
      <c r="Y23" s="42">
        <v>1.0638964977278</v>
      </c>
      <c r="Z23" s="6">
        <v>1.0494626169693499</v>
      </c>
      <c r="AA23" s="3">
        <v>3.2773168224626836E-3</v>
      </c>
      <c r="AB23" s="3">
        <v>1.8235373362716079E-2</v>
      </c>
      <c r="AC23" s="3">
        <v>4.7325831493123527E-3</v>
      </c>
      <c r="AD23" s="4">
        <v>2.6656689032654762E-2</v>
      </c>
      <c r="AE23" s="6" t="s">
        <v>32</v>
      </c>
      <c r="AF23" s="6" t="b">
        <v>1</v>
      </c>
      <c r="AG23" s="6" t="b">
        <v>1</v>
      </c>
    </row>
    <row r="24" spans="1:34" x14ac:dyDescent="0.25">
      <c r="A24" s="6">
        <v>642</v>
      </c>
      <c r="B24" s="6">
        <v>3</v>
      </c>
      <c r="C24" s="6">
        <v>4</v>
      </c>
      <c r="D24" s="6">
        <v>1</v>
      </c>
      <c r="E24" s="6">
        <v>2</v>
      </c>
      <c r="F24" s="6">
        <v>0.4</v>
      </c>
      <c r="G24" s="6">
        <v>0</v>
      </c>
      <c r="H24" s="6" t="b">
        <v>0</v>
      </c>
      <c r="I24" s="6"/>
      <c r="J24" s="6"/>
      <c r="K24" s="6">
        <v>0</v>
      </c>
      <c r="L24" s="6">
        <v>2</v>
      </c>
      <c r="M24" s="16" t="s">
        <v>23</v>
      </c>
      <c r="N24" s="6">
        <v>994.50599239999997</v>
      </c>
      <c r="O24" s="44">
        <v>137</v>
      </c>
      <c r="P24" s="5">
        <v>1.0496549917876918</v>
      </c>
      <c r="Q24" s="5">
        <v>0.98057351763913114</v>
      </c>
      <c r="R24" s="5">
        <v>0.96977149057317702</v>
      </c>
      <c r="S24" s="6">
        <v>3</v>
      </c>
      <c r="T24" s="6">
        <v>1</v>
      </c>
      <c r="U24" s="42">
        <v>1.166529309912326</v>
      </c>
      <c r="V24" s="42">
        <v>1.1193430454426005</v>
      </c>
      <c r="W24" s="48">
        <v>0.85724378419189318</v>
      </c>
      <c r="X24" s="42">
        <v>1.1338992517874962</v>
      </c>
      <c r="Y24" s="42">
        <v>1.12574377088224</v>
      </c>
      <c r="Z24" s="6">
        <v>1.143013671978</v>
      </c>
      <c r="AA24" s="3">
        <v>1.2837301305163584E-2</v>
      </c>
      <c r="AB24" s="3">
        <v>5.6857746897619466E-3</v>
      </c>
      <c r="AC24" s="3">
        <v>2.0708961857330288E-2</v>
      </c>
      <c r="AD24" s="4">
        <v>-3.3103327858461228E-2</v>
      </c>
      <c r="AE24" s="6" t="s">
        <v>32</v>
      </c>
      <c r="AF24" s="6" t="b">
        <v>1</v>
      </c>
      <c r="AG24" s="6" t="b">
        <v>1</v>
      </c>
    </row>
    <row r="25" spans="1:34" x14ac:dyDescent="0.25">
      <c r="A25" s="6">
        <v>666</v>
      </c>
      <c r="B25" s="6">
        <v>3</v>
      </c>
      <c r="C25" s="6">
        <v>4</v>
      </c>
      <c r="D25" s="6">
        <v>1</v>
      </c>
      <c r="E25" s="6">
        <v>3</v>
      </c>
      <c r="F25" s="6">
        <v>0.4</v>
      </c>
      <c r="G25" s="6">
        <v>0</v>
      </c>
      <c r="H25" s="6" t="b">
        <v>0</v>
      </c>
      <c r="I25" s="6"/>
      <c r="J25" s="6"/>
      <c r="K25" s="6">
        <v>0</v>
      </c>
      <c r="L25" s="6">
        <v>2</v>
      </c>
      <c r="M25" s="16" t="s">
        <v>23</v>
      </c>
      <c r="N25" s="6">
        <v>6218.5686913999998</v>
      </c>
      <c r="O25" s="6">
        <v>128</v>
      </c>
      <c r="P25" s="5">
        <v>1.0393711124825187</v>
      </c>
      <c r="Q25" s="5">
        <v>0.98747684746941577</v>
      </c>
      <c r="R25" s="5">
        <v>0.97315204004806566</v>
      </c>
      <c r="S25" s="6">
        <v>3</v>
      </c>
      <c r="T25" s="6">
        <v>1</v>
      </c>
      <c r="U25" s="42">
        <v>1.1772115850322646</v>
      </c>
      <c r="V25" s="42">
        <v>1.139100664420309</v>
      </c>
      <c r="W25" s="48">
        <v>0.84946496680339101</v>
      </c>
      <c r="X25" s="42">
        <v>1.1500686274955991</v>
      </c>
      <c r="Y25" s="42">
        <v>1.1498670545590699</v>
      </c>
      <c r="Z25" s="6">
        <v>1.1628307734402099</v>
      </c>
      <c r="AA25" s="3">
        <v>9.5367900776269776E-3</v>
      </c>
      <c r="AB25" s="3">
        <v>9.3631608072198835E-3</v>
      </c>
      <c r="AC25" s="3">
        <v>2.0407190420060783E-2</v>
      </c>
      <c r="AD25" s="4">
        <v>-2.6247408321679083E-2</v>
      </c>
      <c r="AE25" s="6" t="s">
        <v>32</v>
      </c>
      <c r="AF25" s="6" t="b">
        <v>1</v>
      </c>
      <c r="AG25" s="6" t="b">
        <v>1</v>
      </c>
    </row>
    <row r="26" spans="1:34" x14ac:dyDescent="0.25">
      <c r="A26" s="6">
        <v>605</v>
      </c>
      <c r="B26" s="6">
        <v>3</v>
      </c>
      <c r="C26" s="6">
        <v>4</v>
      </c>
      <c r="D26" s="6">
        <v>1</v>
      </c>
      <c r="E26" s="6">
        <v>1</v>
      </c>
      <c r="F26" s="6">
        <v>0.4</v>
      </c>
      <c r="G26" s="6">
        <v>200</v>
      </c>
      <c r="H26" s="6" t="b">
        <v>0</v>
      </c>
      <c r="I26" s="6"/>
      <c r="J26" s="6"/>
      <c r="K26" s="6">
        <v>0</v>
      </c>
      <c r="L26" s="6">
        <v>1</v>
      </c>
      <c r="M26" s="16" t="s">
        <v>23</v>
      </c>
      <c r="N26" s="6">
        <v>66.326446200000007</v>
      </c>
      <c r="O26" s="10">
        <v>108</v>
      </c>
      <c r="P26" s="5">
        <v>1.0636882478291076</v>
      </c>
      <c r="Q26" s="5">
        <v>1.0072998755488722</v>
      </c>
      <c r="R26" s="5">
        <v>0.92901187662202023</v>
      </c>
      <c r="S26" s="6">
        <v>3</v>
      </c>
      <c r="T26" s="6">
        <v>1</v>
      </c>
      <c r="U26" s="42">
        <v>1.0917904946490467</v>
      </c>
      <c r="V26" s="42">
        <v>1.0158380791965758</v>
      </c>
      <c r="W26" s="48">
        <v>0.91592664059733142</v>
      </c>
      <c r="X26" s="42">
        <v>1.0923193714818917</v>
      </c>
      <c r="Y26" s="42">
        <v>1.0947950501343999</v>
      </c>
      <c r="Z26" s="6">
        <v>1.0947950501343999</v>
      </c>
      <c r="AA26" s="3">
        <v>4.8417783905785328E-4</v>
      </c>
      <c r="AB26" s="3">
        <v>2.7443999541141295E-3</v>
      </c>
      <c r="AC26" s="3">
        <v>2.7443999541141295E-3</v>
      </c>
      <c r="AD26" s="4">
        <v>-4.7325415585319885E-2</v>
      </c>
      <c r="AE26" s="6" t="s">
        <v>32</v>
      </c>
      <c r="AF26" s="6" t="b">
        <v>1</v>
      </c>
      <c r="AG26" s="6" t="b">
        <v>1</v>
      </c>
    </row>
    <row r="27" spans="1:34" x14ac:dyDescent="0.25">
      <c r="A27" s="6">
        <v>629</v>
      </c>
      <c r="B27" s="6">
        <v>3</v>
      </c>
      <c r="C27" s="6">
        <v>4</v>
      </c>
      <c r="D27" s="6">
        <v>1</v>
      </c>
      <c r="E27" s="6">
        <v>2</v>
      </c>
      <c r="F27" s="6">
        <v>0.4</v>
      </c>
      <c r="G27" s="6">
        <v>200</v>
      </c>
      <c r="H27" s="6" t="b">
        <v>0</v>
      </c>
      <c r="I27" s="6"/>
      <c r="J27" s="6"/>
      <c r="K27" s="6">
        <v>0</v>
      </c>
      <c r="L27" s="6">
        <v>1</v>
      </c>
      <c r="M27" s="16" t="s">
        <v>23</v>
      </c>
      <c r="N27" s="6">
        <v>697.11716999999999</v>
      </c>
      <c r="O27" s="10">
        <v>102</v>
      </c>
      <c r="P27" s="5">
        <v>1.0545010907714014</v>
      </c>
      <c r="Q27" s="5">
        <v>1.0087106657057359</v>
      </c>
      <c r="R27" s="5">
        <v>0.93678824352286283</v>
      </c>
      <c r="S27" s="6">
        <v>3</v>
      </c>
      <c r="T27" s="6">
        <v>1</v>
      </c>
      <c r="U27" s="42">
        <v>1.1434169345608638</v>
      </c>
      <c r="V27" s="42">
        <v>1.0679889542080707</v>
      </c>
      <c r="W27" s="48">
        <v>0.87457161930530269</v>
      </c>
      <c r="X27" s="42">
        <v>1.1436805657758407</v>
      </c>
      <c r="Y27" s="42">
        <v>1.14822688201571</v>
      </c>
      <c r="Z27" s="6">
        <v>1.14822688201571</v>
      </c>
      <c r="AA27" s="3">
        <v>2.3051123090300774E-4</v>
      </c>
      <c r="AB27" s="3">
        <v>4.1890218128339818E-3</v>
      </c>
      <c r="AC27" s="3">
        <v>4.1890218128339818E-3</v>
      </c>
      <c r="AD27" s="4">
        <v>-4.2141170984758149E-2</v>
      </c>
      <c r="AE27" s="6" t="s">
        <v>32</v>
      </c>
      <c r="AF27" s="6" t="b">
        <v>1</v>
      </c>
      <c r="AG27" s="6" t="b">
        <v>1</v>
      </c>
    </row>
    <row r="28" spans="1:34" x14ac:dyDescent="0.25">
      <c r="A28" s="6">
        <v>653</v>
      </c>
      <c r="B28" s="6">
        <v>3</v>
      </c>
      <c r="C28" s="6">
        <v>4</v>
      </c>
      <c r="D28" s="6">
        <v>1</v>
      </c>
      <c r="E28" s="6">
        <v>3</v>
      </c>
      <c r="F28" s="6">
        <v>0.4</v>
      </c>
      <c r="G28" s="6">
        <v>200</v>
      </c>
      <c r="H28" s="6" t="b">
        <v>0</v>
      </c>
      <c r="I28" s="6"/>
      <c r="J28" s="6"/>
      <c r="K28" s="6">
        <v>0</v>
      </c>
      <c r="L28" s="6">
        <v>1</v>
      </c>
      <c r="M28" s="16" t="s">
        <v>23</v>
      </c>
      <c r="N28" s="6">
        <v>4309.27718</v>
      </c>
      <c r="O28" s="6">
        <v>102</v>
      </c>
      <c r="P28" s="5">
        <v>1.0016780358797353</v>
      </c>
      <c r="Q28" s="5">
        <v>0.9984855781775398</v>
      </c>
      <c r="R28" s="5">
        <v>0.99983638594272495</v>
      </c>
      <c r="S28" s="6">
        <v>2</v>
      </c>
      <c r="T28" s="6">
        <v>2</v>
      </c>
      <c r="U28" s="42">
        <v>1.1493862741592653</v>
      </c>
      <c r="V28" s="42">
        <v>1.1278510627434826</v>
      </c>
      <c r="W28" s="48">
        <v>0.87002953009114714</v>
      </c>
      <c r="X28" s="42">
        <v>1.1493898052628966</v>
      </c>
      <c r="Y28" s="42">
        <v>1.15600491698495</v>
      </c>
      <c r="Z28" s="6">
        <v>1.15600491698495</v>
      </c>
      <c r="AA28" s="3">
        <v>3.0721549948431459E-6</v>
      </c>
      <c r="AB28" s="3">
        <v>5.7254452195126815E-3</v>
      </c>
      <c r="AC28" s="3">
        <v>5.7254452195126815E-3</v>
      </c>
      <c r="AD28" s="4">
        <v>1.1186905864901675E-3</v>
      </c>
      <c r="AE28" s="6" t="s">
        <v>32</v>
      </c>
      <c r="AF28" s="6" t="b">
        <v>1</v>
      </c>
      <c r="AG28" s="6" t="b">
        <v>1</v>
      </c>
    </row>
    <row r="29" spans="1:34" x14ac:dyDescent="0.25">
      <c r="A29" s="6">
        <v>606</v>
      </c>
      <c r="B29" s="6">
        <v>3</v>
      </c>
      <c r="C29" s="6">
        <v>4</v>
      </c>
      <c r="D29" s="6">
        <v>1</v>
      </c>
      <c r="E29" s="6">
        <v>1</v>
      </c>
      <c r="F29" s="6">
        <v>0.4</v>
      </c>
      <c r="G29" s="6">
        <v>200</v>
      </c>
      <c r="H29" s="6" t="b">
        <v>0</v>
      </c>
      <c r="I29" s="6"/>
      <c r="J29" s="6"/>
      <c r="K29" s="6">
        <v>0</v>
      </c>
      <c r="L29" s="6">
        <v>2</v>
      </c>
      <c r="M29" s="16" t="s">
        <v>23</v>
      </c>
      <c r="N29" s="6">
        <v>80.259688299999993</v>
      </c>
      <c r="O29" s="6">
        <v>130</v>
      </c>
      <c r="P29" s="5">
        <v>1.0508216649736495</v>
      </c>
      <c r="Q29" s="5">
        <v>1.0412227814709272</v>
      </c>
      <c r="R29" s="5">
        <v>0.90795555355542346</v>
      </c>
      <c r="S29" s="6">
        <v>3</v>
      </c>
      <c r="T29" s="6">
        <v>1</v>
      </c>
      <c r="U29" s="42">
        <v>1.0923536189872416</v>
      </c>
      <c r="V29" s="42">
        <v>1.0139578040239654</v>
      </c>
      <c r="W29" s="48">
        <v>0.9154544669583593</v>
      </c>
      <c r="X29" s="42">
        <v>1.0517189513764957</v>
      </c>
      <c r="Y29" s="42">
        <v>1.03231142562264</v>
      </c>
      <c r="Z29" s="6">
        <v>1.06589488598126</v>
      </c>
      <c r="AA29" s="3">
        <v>3.5904218805897115E-2</v>
      </c>
      <c r="AB29" s="3">
        <v>1.7779151855850661E-2</v>
      </c>
      <c r="AC29" s="3">
        <v>4.8726269954360024E-2</v>
      </c>
      <c r="AD29" s="4">
        <v>-6.1362964296384402E-2</v>
      </c>
      <c r="AE29" s="6" t="s">
        <v>32</v>
      </c>
      <c r="AF29" s="6" t="b">
        <v>1</v>
      </c>
      <c r="AG29" s="6" t="b">
        <v>1</v>
      </c>
    </row>
    <row r="30" spans="1:34" x14ac:dyDescent="0.25">
      <c r="A30" s="6">
        <v>630</v>
      </c>
      <c r="B30" s="6">
        <v>3</v>
      </c>
      <c r="C30" s="6">
        <v>4</v>
      </c>
      <c r="D30" s="6">
        <v>1</v>
      </c>
      <c r="E30" s="6">
        <v>2</v>
      </c>
      <c r="F30" s="6">
        <v>0.4</v>
      </c>
      <c r="G30" s="6">
        <v>200</v>
      </c>
      <c r="H30" s="6" t="b">
        <v>0</v>
      </c>
      <c r="I30" s="6"/>
      <c r="J30" s="6"/>
      <c r="K30" s="6">
        <v>0</v>
      </c>
      <c r="L30" s="6">
        <v>2</v>
      </c>
      <c r="M30" s="16" t="s">
        <v>23</v>
      </c>
      <c r="N30" s="6">
        <v>883.70181739999998</v>
      </c>
      <c r="O30" s="6">
        <v>130</v>
      </c>
      <c r="P30" s="5">
        <v>1.0401157598179436</v>
      </c>
      <c r="Q30" s="5">
        <v>1.0257561870287348</v>
      </c>
      <c r="R30" s="5">
        <v>0.93412805315332181</v>
      </c>
      <c r="S30" s="6">
        <v>3</v>
      </c>
      <c r="T30" s="6">
        <v>1</v>
      </c>
      <c r="U30" s="42">
        <v>1.1437629199584842</v>
      </c>
      <c r="V30" s="42">
        <v>1.0670210269446534</v>
      </c>
      <c r="W30" s="48">
        <v>0.87430706359697119</v>
      </c>
      <c r="X30" s="42">
        <v>1.1176180289353861</v>
      </c>
      <c r="Y30" s="42">
        <v>1.08643573611434</v>
      </c>
      <c r="Z30" s="6">
        <v>1.13565219524899</v>
      </c>
      <c r="AA30" s="3">
        <v>4.5272177685725112E-2</v>
      </c>
      <c r="AB30" s="3">
        <v>1.7870094405329162E-2</v>
      </c>
      <c r="AC30" s="3">
        <v>6.0433263451130204E-2</v>
      </c>
      <c r="AD30" s="4">
        <v>-4.3914631231118863E-2</v>
      </c>
      <c r="AE30" s="6" t="s">
        <v>32</v>
      </c>
      <c r="AF30" s="6" t="b">
        <v>1</v>
      </c>
      <c r="AG30" s="6" t="b">
        <v>1</v>
      </c>
    </row>
    <row r="31" spans="1:34" x14ac:dyDescent="0.25">
      <c r="A31" s="6">
        <v>654</v>
      </c>
      <c r="B31" s="6">
        <v>3</v>
      </c>
      <c r="C31" s="6">
        <v>4</v>
      </c>
      <c r="D31" s="6">
        <v>1</v>
      </c>
      <c r="E31" s="6">
        <v>3</v>
      </c>
      <c r="F31" s="6">
        <v>0.4</v>
      </c>
      <c r="G31" s="6">
        <v>200</v>
      </c>
      <c r="H31" s="6" t="b">
        <v>0</v>
      </c>
      <c r="I31" s="6"/>
      <c r="J31" s="6"/>
      <c r="K31" s="6">
        <v>0</v>
      </c>
      <c r="L31" s="6">
        <v>2</v>
      </c>
      <c r="M31" s="16" t="s">
        <v>23</v>
      </c>
      <c r="N31" s="6">
        <v>4889.0085568000004</v>
      </c>
      <c r="O31" s="6">
        <v>110</v>
      </c>
      <c r="P31" s="5">
        <v>1.0330414146661657</v>
      </c>
      <c r="Q31" s="5">
        <v>1.0284985090099494</v>
      </c>
      <c r="R31" s="5">
        <v>0.93846007632388473</v>
      </c>
      <c r="S31" s="6">
        <v>3</v>
      </c>
      <c r="T31" s="6">
        <v>1</v>
      </c>
      <c r="U31" s="42">
        <v>1.1503190765231002</v>
      </c>
      <c r="V31" s="42">
        <v>1.0807287051221797</v>
      </c>
      <c r="W31" s="48">
        <v>0.86932401662202496</v>
      </c>
      <c r="X31" s="42">
        <v>1.1277987233015592</v>
      </c>
      <c r="Y31" s="42">
        <v>1.1052186637745101</v>
      </c>
      <c r="Z31" s="6">
        <v>1.15117234540668</v>
      </c>
      <c r="AA31" s="3">
        <v>4.1736186791899388E-2</v>
      </c>
      <c r="AB31" s="3">
        <v>2.2158473662300504E-2</v>
      </c>
      <c r="AC31" s="3">
        <v>6.119295739302566E-2</v>
      </c>
      <c r="AD31" s="4">
        <v>-4.1026615784076813E-2</v>
      </c>
      <c r="AE31" s="6" t="s">
        <v>32</v>
      </c>
      <c r="AF31" s="6" t="b">
        <v>1</v>
      </c>
      <c r="AG31" s="6" t="b">
        <v>1</v>
      </c>
    </row>
    <row r="33" spans="1:21" x14ac:dyDescent="0.25">
      <c r="A33" t="s">
        <v>58</v>
      </c>
      <c r="R33" t="s">
        <v>72</v>
      </c>
    </row>
    <row r="34" spans="1:21" x14ac:dyDescent="0.25">
      <c r="A34" s="14" t="s">
        <v>54</v>
      </c>
      <c r="B34" s="14" t="s">
        <v>59</v>
      </c>
      <c r="C34" s="14" t="s">
        <v>43</v>
      </c>
      <c r="D34" s="14" t="s">
        <v>44</v>
      </c>
      <c r="E34" s="14" t="s">
        <v>45</v>
      </c>
      <c r="F34" s="14" t="s">
        <v>46</v>
      </c>
      <c r="G34" s="14" t="s">
        <v>47</v>
      </c>
      <c r="H34" s="14" t="s">
        <v>48</v>
      </c>
      <c r="I34" s="14" t="s">
        <v>49</v>
      </c>
      <c r="J34" s="14" t="s">
        <v>51</v>
      </c>
      <c r="K34" s="14" t="s">
        <v>50</v>
      </c>
      <c r="L34" s="14" t="s">
        <v>53</v>
      </c>
      <c r="M34" s="14" t="s">
        <v>52</v>
      </c>
      <c r="N34" s="10"/>
    </row>
    <row r="35" spans="1:21" x14ac:dyDescent="0.25">
      <c r="A35" s="6">
        <f>IF(L20=1,1,0)</f>
        <v>1</v>
      </c>
      <c r="B35" s="6">
        <f>E20</f>
        <v>1</v>
      </c>
      <c r="C35" s="5">
        <f>P20</f>
        <v>1.0359996476311273</v>
      </c>
      <c r="D35" s="5">
        <f t="shared" ref="D35:G35" si="0">Q20</f>
        <v>0.92971940105111972</v>
      </c>
      <c r="E35" s="5">
        <f t="shared" si="0"/>
        <v>1.0342809513177527</v>
      </c>
      <c r="F35" s="46">
        <f t="shared" si="0"/>
        <v>2</v>
      </c>
      <c r="G35" s="46">
        <f t="shared" si="0"/>
        <v>2</v>
      </c>
      <c r="H35" s="5">
        <f>U20</f>
        <v>1.0833630921585926</v>
      </c>
      <c r="I35" s="5">
        <f>V20</f>
        <v>1.0469157846532477</v>
      </c>
      <c r="J35" s="4">
        <f>AA20</f>
        <v>2.5586160711074113E-3</v>
      </c>
      <c r="K35" s="4">
        <f t="shared" ref="K35:L35" si="1">AB20</f>
        <v>1.6643140789529554E-4</v>
      </c>
      <c r="L35" s="4">
        <f t="shared" si="1"/>
        <v>1.6643140789529554E-4</v>
      </c>
      <c r="M35" s="4">
        <f t="shared" ref="M35:M40" si="2">AD20</f>
        <v>4.6853732632586742E-2</v>
      </c>
      <c r="R35" s="79" t="s">
        <v>70</v>
      </c>
      <c r="S35" s="79"/>
      <c r="T35" s="79"/>
    </row>
    <row r="36" spans="1:21" x14ac:dyDescent="0.25">
      <c r="A36" s="6">
        <f t="shared" ref="A36:A40" si="3">IF(L21=1,1,0)</f>
        <v>1</v>
      </c>
      <c r="B36" s="6">
        <f t="shared" ref="B36:B40" si="4">E21</f>
        <v>2</v>
      </c>
      <c r="C36" s="5">
        <f t="shared" ref="C36:C40" si="5">P21</f>
        <v>1.0205840019312808</v>
      </c>
      <c r="D36" s="5">
        <f t="shared" ref="D36:D40" si="6">Q21</f>
        <v>0.96013818926404793</v>
      </c>
      <c r="E36" s="5">
        <f t="shared" ref="E36:E40" si="7">R21</f>
        <v>1.0192778088046714</v>
      </c>
      <c r="F36" s="46">
        <f t="shared" ref="F36:F40" si="8">S21</f>
        <v>2</v>
      </c>
      <c r="G36" s="46">
        <f t="shared" ref="G36:G40" si="9">T21</f>
        <v>2</v>
      </c>
      <c r="H36" s="5">
        <f t="shared" ref="H36:I36" si="10">U21</f>
        <v>1.1504000566650019</v>
      </c>
      <c r="I36" s="5">
        <f t="shared" si="10"/>
        <v>1.1335689647708047</v>
      </c>
      <c r="J36" s="4">
        <f t="shared" ref="J36:J40" si="11">AA21</f>
        <v>1.1031261516425417E-3</v>
      </c>
      <c r="K36" s="4">
        <f t="shared" ref="K36:L40" si="12">AB21</f>
        <v>1.5822656085802134E-3</v>
      </c>
      <c r="L36" s="4">
        <f t="shared" si="12"/>
        <v>1.5822656085802134E-3</v>
      </c>
      <c r="M36" s="4">
        <f t="shared" si="2"/>
        <v>2.657454049063479E-2</v>
      </c>
      <c r="O36" t="s">
        <v>68</v>
      </c>
      <c r="Q36" t="s">
        <v>60</v>
      </c>
      <c r="R36">
        <v>1</v>
      </c>
      <c r="S36">
        <v>2</v>
      </c>
      <c r="T36">
        <v>3</v>
      </c>
      <c r="U36" t="s">
        <v>71</v>
      </c>
    </row>
    <row r="37" spans="1:21" x14ac:dyDescent="0.25">
      <c r="A37" s="6">
        <f t="shared" si="3"/>
        <v>1</v>
      </c>
      <c r="B37" s="6">
        <f t="shared" si="4"/>
        <v>3</v>
      </c>
      <c r="C37" s="5">
        <f t="shared" si="5"/>
        <v>1.0164505867848606</v>
      </c>
      <c r="D37" s="5">
        <f t="shared" si="6"/>
        <v>0.96799886796237644</v>
      </c>
      <c r="E37" s="5">
        <f t="shared" si="7"/>
        <v>1.0155505452527629</v>
      </c>
      <c r="F37" s="46">
        <f t="shared" si="8"/>
        <v>2</v>
      </c>
      <c r="G37" s="46">
        <f t="shared" si="9"/>
        <v>2</v>
      </c>
      <c r="H37" s="5">
        <f t="shared" ref="H37:I37" si="13">U22</f>
        <v>1.1599249226009936</v>
      </c>
      <c r="I37" s="5">
        <f t="shared" si="13"/>
        <v>1.1498880649278334</v>
      </c>
      <c r="J37" s="4">
        <f t="shared" si="11"/>
        <v>8.3716573591763321E-4</v>
      </c>
      <c r="K37" s="4">
        <f t="shared" si="12"/>
        <v>2.5008815292393294E-3</v>
      </c>
      <c r="L37" s="4">
        <f t="shared" si="12"/>
        <v>2.5008815292393294E-3</v>
      </c>
      <c r="M37" s="4">
        <f t="shared" si="2"/>
        <v>2.1334088025082337E-2</v>
      </c>
      <c r="O37" t="s">
        <v>74</v>
      </c>
      <c r="Q37">
        <v>1</v>
      </c>
      <c r="R37" s="5">
        <v>1.0359996476311273</v>
      </c>
      <c r="S37" s="5">
        <v>1.0205840019312808</v>
      </c>
      <c r="T37" s="5">
        <v>1.0164505867848606</v>
      </c>
      <c r="U37" s="11">
        <v>1.0441409759176394</v>
      </c>
    </row>
    <row r="38" spans="1:21" x14ac:dyDescent="0.25">
      <c r="A38" s="6">
        <f t="shared" si="3"/>
        <v>0</v>
      </c>
      <c r="B38" s="6">
        <f t="shared" si="4"/>
        <v>1</v>
      </c>
      <c r="C38" s="5">
        <f t="shared" si="5"/>
        <v>1.036462032268072</v>
      </c>
      <c r="D38" s="5">
        <f t="shared" si="6"/>
        <v>0.96001496645101791</v>
      </c>
      <c r="E38" s="5">
        <f t="shared" si="7"/>
        <v>1.0035230012809102</v>
      </c>
      <c r="F38" s="46">
        <f t="shared" si="8"/>
        <v>2</v>
      </c>
      <c r="G38" s="46">
        <f t="shared" si="9"/>
        <v>2</v>
      </c>
      <c r="H38" s="5">
        <f t="shared" ref="H38:I38" si="14">U23</f>
        <v>1.084155573221073</v>
      </c>
      <c r="I38" s="5">
        <f t="shared" si="14"/>
        <v>1.0444959478724476</v>
      </c>
      <c r="J38" s="4">
        <f t="shared" si="11"/>
        <v>3.2773168224626836E-3</v>
      </c>
      <c r="K38" s="4">
        <f t="shared" si="12"/>
        <v>1.8235373362716079E-2</v>
      </c>
      <c r="L38" s="4">
        <f t="shared" si="12"/>
        <v>4.7325831493123527E-3</v>
      </c>
      <c r="M38" s="4">
        <f t="shared" si="2"/>
        <v>2.6656689032654762E-2</v>
      </c>
      <c r="Q38">
        <v>2</v>
      </c>
      <c r="R38" s="5">
        <v>0.92971940105111972</v>
      </c>
      <c r="S38" s="5">
        <v>0.96013818926404793</v>
      </c>
      <c r="T38" s="5">
        <v>0.96799886796237644</v>
      </c>
      <c r="U38" s="5">
        <v>0.91171801251205098</v>
      </c>
    </row>
    <row r="39" spans="1:21" x14ac:dyDescent="0.25">
      <c r="A39" s="6">
        <f t="shared" si="3"/>
        <v>0</v>
      </c>
      <c r="B39" s="6">
        <f t="shared" si="4"/>
        <v>2</v>
      </c>
      <c r="C39" s="5">
        <f t="shared" si="5"/>
        <v>1.0496549917876918</v>
      </c>
      <c r="D39" s="5">
        <f t="shared" si="6"/>
        <v>0.98057351763913114</v>
      </c>
      <c r="E39" s="5">
        <f t="shared" si="7"/>
        <v>0.96977149057317702</v>
      </c>
      <c r="F39" s="46">
        <f t="shared" si="8"/>
        <v>3</v>
      </c>
      <c r="G39" s="46">
        <f t="shared" si="9"/>
        <v>1</v>
      </c>
      <c r="H39" s="5">
        <f t="shared" ref="H39:I39" si="15">U24</f>
        <v>1.166529309912326</v>
      </c>
      <c r="I39" s="5">
        <f t="shared" si="15"/>
        <v>1.1193430454426005</v>
      </c>
      <c r="J39" s="4">
        <f t="shared" si="11"/>
        <v>1.2837301305163584E-2</v>
      </c>
      <c r="K39" s="4">
        <f t="shared" si="12"/>
        <v>5.6857746897619466E-3</v>
      </c>
      <c r="L39" s="4">
        <f t="shared" si="12"/>
        <v>2.0708961857330288E-2</v>
      </c>
      <c r="M39" s="4">
        <f t="shared" si="2"/>
        <v>-3.3103327858461228E-2</v>
      </c>
      <c r="Q39">
        <v>3</v>
      </c>
      <c r="R39" s="5">
        <v>1.0342809513177527</v>
      </c>
      <c r="S39" s="5">
        <v>1.0192778088046714</v>
      </c>
      <c r="T39" s="5">
        <v>1.0155505452527629</v>
      </c>
      <c r="U39" s="5">
        <v>1.0441410115703096</v>
      </c>
    </row>
    <row r="40" spans="1:21" x14ac:dyDescent="0.25">
      <c r="A40" s="6">
        <f t="shared" si="3"/>
        <v>0</v>
      </c>
      <c r="B40" s="6">
        <f t="shared" si="4"/>
        <v>3</v>
      </c>
      <c r="C40" s="5">
        <f t="shared" si="5"/>
        <v>1.0393711124825187</v>
      </c>
      <c r="D40" s="5">
        <f t="shared" si="6"/>
        <v>0.98747684746941577</v>
      </c>
      <c r="E40" s="5">
        <f t="shared" si="7"/>
        <v>0.97315204004806566</v>
      </c>
      <c r="F40" s="46">
        <f t="shared" si="8"/>
        <v>3</v>
      </c>
      <c r="G40" s="46">
        <f t="shared" si="9"/>
        <v>1</v>
      </c>
      <c r="H40" s="5">
        <f t="shared" ref="H40:I40" si="16">U25</f>
        <v>1.1772115850322646</v>
      </c>
      <c r="I40" s="5">
        <f t="shared" si="16"/>
        <v>1.139100664420309</v>
      </c>
      <c r="J40" s="4">
        <f t="shared" si="11"/>
        <v>9.5367900776269776E-3</v>
      </c>
      <c r="K40" s="4">
        <f t="shared" si="12"/>
        <v>9.3631608072198835E-3</v>
      </c>
      <c r="L40" s="4">
        <f t="shared" si="12"/>
        <v>2.0407190420060783E-2</v>
      </c>
      <c r="M40" s="4">
        <f t="shared" si="2"/>
        <v>-2.6247408321679083E-2</v>
      </c>
    </row>
    <row r="41" spans="1:21" x14ac:dyDescent="0.25">
      <c r="A41" s="14" t="s">
        <v>54</v>
      </c>
      <c r="B41" s="14" t="s">
        <v>59</v>
      </c>
      <c r="C41" s="14" t="s">
        <v>43</v>
      </c>
      <c r="D41" s="14" t="s">
        <v>44</v>
      </c>
      <c r="E41" s="14" t="s">
        <v>45</v>
      </c>
      <c r="F41" s="14" t="s">
        <v>46</v>
      </c>
      <c r="G41" s="14" t="s">
        <v>47</v>
      </c>
      <c r="H41" s="14" t="s">
        <v>48</v>
      </c>
      <c r="I41" s="14" t="s">
        <v>49</v>
      </c>
      <c r="J41" s="14" t="s">
        <v>51</v>
      </c>
      <c r="K41" s="14" t="s">
        <v>50</v>
      </c>
      <c r="L41" s="14" t="s">
        <v>53</v>
      </c>
      <c r="M41" s="14" t="s">
        <v>52</v>
      </c>
      <c r="R41" s="79" t="s">
        <v>70</v>
      </c>
      <c r="S41" s="79"/>
      <c r="T41" s="79"/>
    </row>
    <row r="42" spans="1:21" x14ac:dyDescent="0.25">
      <c r="A42" s="6">
        <f>IF(L26=1,1,0)</f>
        <v>1</v>
      </c>
      <c r="B42" s="6">
        <f>E26</f>
        <v>1</v>
      </c>
      <c r="C42" s="5">
        <f>P26</f>
        <v>1.0636882478291076</v>
      </c>
      <c r="D42" s="5">
        <f t="shared" ref="D42:G42" si="17">Q26</f>
        <v>1.0072998755488722</v>
      </c>
      <c r="E42" s="5">
        <f t="shared" si="17"/>
        <v>0.92901187662202023</v>
      </c>
      <c r="F42" s="46">
        <f t="shared" si="17"/>
        <v>3</v>
      </c>
      <c r="G42" s="46">
        <f t="shared" si="17"/>
        <v>1</v>
      </c>
      <c r="H42" s="5">
        <f>U26</f>
        <v>1.0917904946490467</v>
      </c>
      <c r="I42" s="5">
        <f>V26</f>
        <v>1.0158380791965758</v>
      </c>
      <c r="J42" s="4">
        <f>AA26</f>
        <v>4.8417783905785328E-4</v>
      </c>
      <c r="K42" s="4">
        <f t="shared" ref="K42:M47" si="18">AB26</f>
        <v>2.7443999541141295E-3</v>
      </c>
      <c r="L42" s="4">
        <f t="shared" si="18"/>
        <v>2.7443999541141295E-3</v>
      </c>
      <c r="M42" s="4">
        <f t="shared" si="18"/>
        <v>-4.7325415585319885E-2</v>
      </c>
      <c r="Q42" t="s">
        <v>60</v>
      </c>
      <c r="R42">
        <v>1</v>
      </c>
      <c r="S42">
        <v>2</v>
      </c>
      <c r="T42">
        <v>3</v>
      </c>
      <c r="U42" t="s">
        <v>71</v>
      </c>
    </row>
    <row r="43" spans="1:21" x14ac:dyDescent="0.25">
      <c r="A43" s="6">
        <f t="shared" ref="A43:A47" si="19">IF(L27=1,1,0)</f>
        <v>1</v>
      </c>
      <c r="B43" s="6">
        <f t="shared" ref="B43:B47" si="20">E27</f>
        <v>2</v>
      </c>
      <c r="C43" s="5">
        <f>P27</f>
        <v>1.0545010907714014</v>
      </c>
      <c r="D43" s="5">
        <f t="shared" ref="D43:D47" si="21">Q27</f>
        <v>1.0087106657057359</v>
      </c>
      <c r="E43" s="5">
        <f t="shared" ref="E43:E47" si="22">R27</f>
        <v>0.93678824352286283</v>
      </c>
      <c r="F43" s="46">
        <f t="shared" ref="F43:F47" si="23">S27</f>
        <v>3</v>
      </c>
      <c r="G43" s="46">
        <f t="shared" ref="G43:G47" si="24">T27</f>
        <v>1</v>
      </c>
      <c r="H43" s="5">
        <f t="shared" ref="H43:I47" si="25">U27</f>
        <v>1.1434169345608638</v>
      </c>
      <c r="I43" s="5">
        <f t="shared" si="25"/>
        <v>1.0679889542080707</v>
      </c>
      <c r="J43" s="4">
        <f t="shared" ref="J43:J47" si="26">AA27</f>
        <v>2.3051123090300774E-4</v>
      </c>
      <c r="K43" s="4">
        <f t="shared" si="18"/>
        <v>4.1890218128339818E-3</v>
      </c>
      <c r="L43" s="4">
        <f t="shared" si="18"/>
        <v>4.1890218128339818E-3</v>
      </c>
      <c r="M43" s="4">
        <f t="shared" si="18"/>
        <v>-4.2141170984758149E-2</v>
      </c>
      <c r="O43" t="s">
        <v>69</v>
      </c>
      <c r="Q43">
        <v>1</v>
      </c>
      <c r="R43" s="5">
        <v>1.0636882478291076</v>
      </c>
      <c r="S43" s="5">
        <v>1.0545010907714014</v>
      </c>
      <c r="T43" s="5">
        <v>1.0016780358797353</v>
      </c>
      <c r="U43" s="11">
        <v>1.0441409759176394</v>
      </c>
    </row>
    <row r="44" spans="1:21" x14ac:dyDescent="0.25">
      <c r="A44" s="6">
        <f t="shared" si="19"/>
        <v>1</v>
      </c>
      <c r="B44" s="6">
        <f t="shared" si="20"/>
        <v>3</v>
      </c>
      <c r="C44" s="5">
        <f t="shared" ref="C43:C47" si="27">P28</f>
        <v>1.0016780358797353</v>
      </c>
      <c r="D44" s="5">
        <f t="shared" si="21"/>
        <v>0.9984855781775398</v>
      </c>
      <c r="E44" s="5">
        <f t="shared" si="22"/>
        <v>0.99983638594272495</v>
      </c>
      <c r="F44" s="46">
        <f t="shared" si="23"/>
        <v>2</v>
      </c>
      <c r="G44" s="46">
        <f t="shared" si="24"/>
        <v>2</v>
      </c>
      <c r="H44" s="5">
        <f t="shared" si="25"/>
        <v>1.1493862741592653</v>
      </c>
      <c r="I44" s="5">
        <f t="shared" si="25"/>
        <v>1.1278510627434826</v>
      </c>
      <c r="J44" s="4">
        <f t="shared" si="26"/>
        <v>3.0721549948431459E-6</v>
      </c>
      <c r="K44" s="4">
        <f t="shared" si="18"/>
        <v>5.7254452195126815E-3</v>
      </c>
      <c r="L44" s="4">
        <f t="shared" si="18"/>
        <v>5.7254452195126815E-3</v>
      </c>
      <c r="M44" s="4">
        <f t="shared" si="18"/>
        <v>1.1186905864901675E-3</v>
      </c>
      <c r="O44" t="s">
        <v>74</v>
      </c>
      <c r="Q44">
        <v>2</v>
      </c>
      <c r="R44" s="5">
        <v>1.0072998755488722</v>
      </c>
      <c r="S44" s="5">
        <v>1.0087106657057359</v>
      </c>
      <c r="T44" s="5">
        <v>0.9984855781775398</v>
      </c>
      <c r="U44" s="5">
        <v>0.91171801251205098</v>
      </c>
    </row>
    <row r="45" spans="1:21" x14ac:dyDescent="0.25">
      <c r="A45" s="6">
        <f t="shared" si="19"/>
        <v>0</v>
      </c>
      <c r="B45" s="6">
        <f t="shared" si="20"/>
        <v>1</v>
      </c>
      <c r="C45" s="5">
        <f t="shared" si="27"/>
        <v>1.0508216649736495</v>
      </c>
      <c r="D45" s="5">
        <f t="shared" si="21"/>
        <v>1.0412227814709272</v>
      </c>
      <c r="E45" s="5">
        <f t="shared" si="22"/>
        <v>0.90795555355542346</v>
      </c>
      <c r="F45" s="46">
        <f t="shared" si="23"/>
        <v>3</v>
      </c>
      <c r="G45" s="46">
        <f t="shared" si="24"/>
        <v>1</v>
      </c>
      <c r="H45" s="5">
        <f t="shared" si="25"/>
        <v>1.0923536189872416</v>
      </c>
      <c r="I45" s="5">
        <f t="shared" si="25"/>
        <v>1.0139578040239654</v>
      </c>
      <c r="J45" s="4">
        <f t="shared" si="26"/>
        <v>3.5904218805897115E-2</v>
      </c>
      <c r="K45" s="4">
        <f t="shared" si="18"/>
        <v>1.7779151855850661E-2</v>
      </c>
      <c r="L45" s="4">
        <f t="shared" si="18"/>
        <v>4.8726269954360024E-2</v>
      </c>
      <c r="M45" s="4">
        <f t="shared" si="18"/>
        <v>-6.1362964296384402E-2</v>
      </c>
      <c r="Q45">
        <v>3</v>
      </c>
      <c r="R45" s="5">
        <v>0.92901187662202001</v>
      </c>
      <c r="S45" s="5">
        <v>0.93678824352286283</v>
      </c>
      <c r="T45" s="5">
        <v>0.99983638594272495</v>
      </c>
      <c r="U45" s="5">
        <v>1.0441410115703096</v>
      </c>
    </row>
    <row r="46" spans="1:21" x14ac:dyDescent="0.25">
      <c r="A46" s="6">
        <f t="shared" si="19"/>
        <v>0</v>
      </c>
      <c r="B46" s="6">
        <f t="shared" si="20"/>
        <v>2</v>
      </c>
      <c r="C46" s="5">
        <f t="shared" si="27"/>
        <v>1.0401157598179436</v>
      </c>
      <c r="D46" s="5">
        <f t="shared" si="21"/>
        <v>1.0257561870287348</v>
      </c>
      <c r="E46" s="5">
        <f t="shared" si="22"/>
        <v>0.93412805315332181</v>
      </c>
      <c r="F46" s="46">
        <f t="shared" si="23"/>
        <v>3</v>
      </c>
      <c r="G46" s="46">
        <f t="shared" si="24"/>
        <v>1</v>
      </c>
      <c r="H46" s="5">
        <f t="shared" si="25"/>
        <v>1.1437629199584842</v>
      </c>
      <c r="I46" s="5">
        <f t="shared" si="25"/>
        <v>1.0670210269446534</v>
      </c>
      <c r="J46" s="4">
        <f t="shared" si="26"/>
        <v>4.5272177685725112E-2</v>
      </c>
      <c r="K46" s="4">
        <f t="shared" si="18"/>
        <v>1.7870094405329162E-2</v>
      </c>
      <c r="L46" s="4">
        <f t="shared" si="18"/>
        <v>6.0433263451130204E-2</v>
      </c>
      <c r="M46" s="4">
        <f t="shared" si="18"/>
        <v>-4.3914631231118863E-2</v>
      </c>
    </row>
    <row r="47" spans="1:21" x14ac:dyDescent="0.25">
      <c r="A47" s="50">
        <f t="shared" si="19"/>
        <v>0</v>
      </c>
      <c r="B47" s="50">
        <f t="shared" si="20"/>
        <v>3</v>
      </c>
      <c r="C47" s="51">
        <f t="shared" si="27"/>
        <v>1.0330414146661657</v>
      </c>
      <c r="D47" s="51">
        <f t="shared" si="21"/>
        <v>1.0284985090099494</v>
      </c>
      <c r="E47" s="51">
        <f t="shared" si="22"/>
        <v>0.93846007632388473</v>
      </c>
      <c r="F47" s="52">
        <f t="shared" si="23"/>
        <v>3</v>
      </c>
      <c r="G47" s="52">
        <f t="shared" si="24"/>
        <v>1</v>
      </c>
      <c r="H47" s="51">
        <f t="shared" si="25"/>
        <v>1.1503190765231002</v>
      </c>
      <c r="I47" s="51">
        <f t="shared" si="25"/>
        <v>1.0807287051221797</v>
      </c>
      <c r="J47" s="60">
        <f t="shared" si="26"/>
        <v>4.1736186791899388E-2</v>
      </c>
      <c r="K47" s="60">
        <f t="shared" si="18"/>
        <v>2.2158473662300504E-2</v>
      </c>
      <c r="L47" s="60">
        <f t="shared" si="18"/>
        <v>6.119295739302566E-2</v>
      </c>
      <c r="M47" s="60">
        <f t="shared" si="18"/>
        <v>-4.1026615784076813E-2</v>
      </c>
    </row>
    <row r="48" spans="1:21" x14ac:dyDescent="0.25">
      <c r="A48" s="6"/>
    </row>
  </sheetData>
  <autoFilter ref="A19:AH19" xr:uid="{F1D691F1-5710-48A3-8ABC-B13437E5BF3A}">
    <sortState xmlns:xlrd2="http://schemas.microsoft.com/office/spreadsheetml/2017/richdata2" ref="B20:AG31">
      <sortCondition ref="F19"/>
    </sortState>
  </autoFilter>
  <mergeCells count="2">
    <mergeCell ref="R35:T35"/>
    <mergeCell ref="R41:T4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A0F4-537C-4F52-9220-3D143938908A}">
  <dimension ref="A1:AJ46"/>
  <sheetViews>
    <sheetView topLeftCell="A31" workbookViewId="0">
      <selection activeCell="D37" sqref="D37"/>
    </sheetView>
  </sheetViews>
  <sheetFormatPr defaultRowHeight="15" x14ac:dyDescent="0.25"/>
  <cols>
    <col min="8" max="8" width="9.5703125" bestFit="1" customWidth="1"/>
  </cols>
  <sheetData>
    <row r="1" spans="1:36" x14ac:dyDescent="0.25">
      <c r="A1" s="1" t="s">
        <v>62</v>
      </c>
    </row>
    <row r="2" spans="1:36" x14ac:dyDescent="0.25">
      <c r="A2" s="38" t="s">
        <v>30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9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33</v>
      </c>
      <c r="Z2" s="2" t="s">
        <v>33</v>
      </c>
      <c r="AA2" s="2" t="s">
        <v>35</v>
      </c>
      <c r="AB2" s="2" t="s">
        <v>36</v>
      </c>
      <c r="AC2" s="2" t="s">
        <v>37</v>
      </c>
      <c r="AD2" s="2" t="s">
        <v>38</v>
      </c>
      <c r="AE2" s="40" t="s">
        <v>31</v>
      </c>
      <c r="AF2" s="40" t="s">
        <v>34</v>
      </c>
      <c r="AG2" s="40" t="s">
        <v>34</v>
      </c>
      <c r="AH2" s="40" t="s">
        <v>73</v>
      </c>
      <c r="AI2" s="1" t="s">
        <v>41</v>
      </c>
      <c r="AJ2" t="s">
        <v>86</v>
      </c>
    </row>
    <row r="3" spans="1:36" x14ac:dyDescent="0.25">
      <c r="A3" s="63">
        <v>1</v>
      </c>
      <c r="B3" s="63">
        <v>3</v>
      </c>
      <c r="C3" s="63">
        <v>4</v>
      </c>
      <c r="D3" s="63">
        <v>1</v>
      </c>
      <c r="E3" s="63"/>
      <c r="F3" s="63">
        <v>0</v>
      </c>
      <c r="G3" s="63"/>
      <c r="H3" s="63"/>
      <c r="I3" s="63"/>
      <c r="J3" s="63"/>
      <c r="K3" s="63"/>
      <c r="L3" s="63">
        <v>1</v>
      </c>
      <c r="M3" s="16" t="s">
        <v>23</v>
      </c>
      <c r="N3" s="41">
        <v>3.9661881000000001</v>
      </c>
      <c r="O3" s="44">
        <v>96</v>
      </c>
      <c r="P3" s="11">
        <v>1.0441409759176394</v>
      </c>
      <c r="Q3" s="5">
        <v>0.91171801251205098</v>
      </c>
      <c r="R3" s="5">
        <v>1.0441410115703096</v>
      </c>
      <c r="S3" s="63">
        <v>2</v>
      </c>
      <c r="T3" s="63">
        <v>2</v>
      </c>
      <c r="U3" s="5">
        <v>1.3569933498121467</v>
      </c>
      <c r="V3" s="5">
        <v>1.6811491233875437</v>
      </c>
      <c r="W3" s="48">
        <v>0.73692328716160138</v>
      </c>
      <c r="X3" s="42">
        <v>1.3623668752438394</v>
      </c>
      <c r="Y3" s="42">
        <v>1.35699335026448</v>
      </c>
      <c r="Z3" s="63">
        <v>1.35699335026448</v>
      </c>
      <c r="AA3" s="4">
        <v>3.9442572550296706E-3</v>
      </c>
      <c r="AB3" s="4">
        <v>3.3333491522569147E-10</v>
      </c>
      <c r="AC3" s="4">
        <v>3.3333491522569147E-10</v>
      </c>
      <c r="AD3" s="4">
        <v>5.8854658325299347E-2</v>
      </c>
      <c r="AE3" s="4" t="s">
        <v>32</v>
      </c>
      <c r="AF3" s="4" t="b">
        <v>1</v>
      </c>
      <c r="AG3" s="63" t="b">
        <v>1</v>
      </c>
      <c r="AH3" s="63"/>
      <c r="AI3" t="s">
        <v>39</v>
      </c>
    </row>
    <row r="4" spans="1:36" x14ac:dyDescent="0.25">
      <c r="A4" s="63">
        <v>2</v>
      </c>
      <c r="B4" s="63">
        <v>3</v>
      </c>
      <c r="C4" s="63">
        <v>4</v>
      </c>
      <c r="D4" s="63">
        <v>1</v>
      </c>
      <c r="E4" s="63"/>
      <c r="F4" s="63">
        <v>0</v>
      </c>
      <c r="G4" s="63"/>
      <c r="H4" s="63"/>
      <c r="I4" s="63"/>
      <c r="J4" s="63"/>
      <c r="K4" s="63"/>
      <c r="L4" s="63">
        <v>2</v>
      </c>
      <c r="M4" s="16" t="s">
        <v>23</v>
      </c>
      <c r="N4" s="41">
        <v>2.3025188999999999</v>
      </c>
      <c r="O4" s="63">
        <v>123</v>
      </c>
      <c r="P4" s="7">
        <v>1.0876579427391655</v>
      </c>
      <c r="Q4" s="5">
        <v>0.93327867426112576</v>
      </c>
      <c r="R4" s="5">
        <v>0.97906338299970885</v>
      </c>
      <c r="S4" s="63">
        <v>3</v>
      </c>
      <c r="T4" s="63">
        <v>1</v>
      </c>
      <c r="U4" s="5">
        <v>1.3775509838794839</v>
      </c>
      <c r="V4" s="5">
        <v>1.6655838065327486</v>
      </c>
      <c r="W4" s="63">
        <v>0.725925945175388</v>
      </c>
      <c r="X4" s="42">
        <v>1.6860848775505888</v>
      </c>
      <c r="Y4" s="42">
        <v>1.66558380653275</v>
      </c>
      <c r="Z4" s="63">
        <v>1.6811491244816901</v>
      </c>
      <c r="AA4" s="4">
        <v>1.2158979236930545E-2</v>
      </c>
      <c r="AB4" s="4">
        <v>7.7715611723760958E-16</v>
      </c>
      <c r="AC4" s="4">
        <v>9.2587372067545193E-3</v>
      </c>
      <c r="AD4" s="4">
        <v>5.8438628492776958E-2</v>
      </c>
      <c r="AE4" s="4" t="s">
        <v>32</v>
      </c>
      <c r="AF4" s="4" t="b">
        <v>1</v>
      </c>
      <c r="AG4" s="63" t="b">
        <v>1</v>
      </c>
      <c r="AH4" s="63"/>
      <c r="AI4" t="s">
        <v>39</v>
      </c>
      <c r="AJ4" t="s">
        <v>87</v>
      </c>
    </row>
    <row r="5" spans="1:36" x14ac:dyDescent="0.25">
      <c r="A5" s="63">
        <v>437</v>
      </c>
      <c r="B5" s="63">
        <v>3</v>
      </c>
      <c r="C5" s="63">
        <v>4</v>
      </c>
      <c r="D5" s="63">
        <v>1</v>
      </c>
      <c r="E5" s="63">
        <v>3</v>
      </c>
      <c r="F5" s="63">
        <v>0.4</v>
      </c>
      <c r="G5" s="63">
        <v>200</v>
      </c>
      <c r="H5" s="63" t="b">
        <v>1</v>
      </c>
      <c r="I5" s="63">
        <v>0.5</v>
      </c>
      <c r="J5" s="63">
        <v>0</v>
      </c>
      <c r="K5" s="63">
        <v>0</v>
      </c>
      <c r="L5" s="63">
        <v>1</v>
      </c>
      <c r="M5" s="16" t="s">
        <v>23</v>
      </c>
      <c r="N5" s="63">
        <v>3267.9991061000001</v>
      </c>
      <c r="O5" s="63">
        <v>90</v>
      </c>
      <c r="P5" s="7">
        <v>1.0017474349839548</v>
      </c>
      <c r="Q5" s="5">
        <v>0.99807531749879386</v>
      </c>
      <c r="R5" s="5">
        <v>1.0001772475172512</v>
      </c>
      <c r="S5" s="63">
        <v>2</v>
      </c>
      <c r="T5" s="63">
        <v>2</v>
      </c>
      <c r="U5" s="5">
        <v>1.2271171459088586</v>
      </c>
      <c r="V5" s="5">
        <v>1.3098732972220306</v>
      </c>
      <c r="W5" s="48">
        <v>0.81491812198529312</v>
      </c>
      <c r="X5" s="42">
        <v>1.227121111227728</v>
      </c>
      <c r="Y5" s="42">
        <v>1.2329671236833999</v>
      </c>
      <c r="Z5" s="63">
        <v>1.2329671236833999</v>
      </c>
      <c r="AA5" s="3">
        <v>3.2313997642141601E-6</v>
      </c>
      <c r="AB5" s="3">
        <v>4.7446340313316293E-3</v>
      </c>
      <c r="AC5" s="3">
        <v>4.7446340313316293E-3</v>
      </c>
      <c r="AD5" s="4">
        <v>1.2831216674707251E-3</v>
      </c>
      <c r="AE5" s="63" t="s">
        <v>32</v>
      </c>
      <c r="AF5" s="63" t="b">
        <v>1</v>
      </c>
      <c r="AG5" s="63" t="b">
        <v>1</v>
      </c>
      <c r="AH5" s="63"/>
    </row>
    <row r="6" spans="1:36" x14ac:dyDescent="0.25">
      <c r="A6" s="63">
        <v>438</v>
      </c>
      <c r="B6" s="63">
        <v>3</v>
      </c>
      <c r="C6" s="63">
        <v>4</v>
      </c>
      <c r="D6" s="63">
        <v>1</v>
      </c>
      <c r="E6" s="63">
        <v>3</v>
      </c>
      <c r="F6" s="63">
        <v>0.4</v>
      </c>
      <c r="G6" s="63">
        <v>200</v>
      </c>
      <c r="H6" s="63" t="b">
        <v>1</v>
      </c>
      <c r="I6" s="63">
        <v>0.5</v>
      </c>
      <c r="J6" s="63">
        <v>0</v>
      </c>
      <c r="K6" s="63">
        <v>0</v>
      </c>
      <c r="L6" s="63">
        <v>2</v>
      </c>
      <c r="M6" s="16" t="s">
        <v>23</v>
      </c>
      <c r="N6" s="63">
        <v>5135.1989488999998</v>
      </c>
      <c r="O6" s="63">
        <v>138</v>
      </c>
      <c r="P6" s="7">
        <v>1.0359377349821481</v>
      </c>
      <c r="Q6" s="5">
        <v>1.0270596201287689</v>
      </c>
      <c r="R6" s="5">
        <v>0.93700264488908314</v>
      </c>
      <c r="S6" s="63">
        <v>3</v>
      </c>
      <c r="T6" s="63">
        <v>1</v>
      </c>
      <c r="U6" s="42">
        <v>1.2382332456810434</v>
      </c>
      <c r="V6" s="42">
        <v>1.2785374344758285</v>
      </c>
      <c r="W6" s="48">
        <v>0.80760228615085183</v>
      </c>
      <c r="X6" s="42">
        <v>1.3097094548805837</v>
      </c>
      <c r="Y6" s="42">
        <v>1.2999951072273701</v>
      </c>
      <c r="Z6" s="63">
        <v>1.33604131824134</v>
      </c>
      <c r="AA6" s="3">
        <v>2.3800714187863448E-2</v>
      </c>
      <c r="AB6" s="3">
        <v>1.6505964239593607E-2</v>
      </c>
      <c r="AC6" s="3">
        <v>4.3040498059749521E-2</v>
      </c>
      <c r="AD6" s="4">
        <v>-4.1998236740611317E-2</v>
      </c>
      <c r="AE6" s="63" t="s">
        <v>32</v>
      </c>
      <c r="AF6" s="63" t="b">
        <v>1</v>
      </c>
      <c r="AG6" s="63" t="b">
        <v>1</v>
      </c>
      <c r="AH6" s="63"/>
      <c r="AJ6" t="s">
        <v>88</v>
      </c>
    </row>
    <row r="7" spans="1:36" x14ac:dyDescent="0.25">
      <c r="A7" s="63">
        <v>461</v>
      </c>
      <c r="B7" s="63">
        <v>3</v>
      </c>
      <c r="C7" s="63">
        <v>4</v>
      </c>
      <c r="D7" s="63">
        <v>1</v>
      </c>
      <c r="E7" s="63">
        <v>3</v>
      </c>
      <c r="F7" s="63">
        <v>0.4</v>
      </c>
      <c r="G7" s="63">
        <v>200</v>
      </c>
      <c r="H7" s="63" t="b">
        <v>1</v>
      </c>
      <c r="I7" s="63">
        <v>0.5</v>
      </c>
      <c r="J7" s="63">
        <v>0</v>
      </c>
      <c r="K7" s="63">
        <v>0.2</v>
      </c>
      <c r="L7" s="63">
        <v>1</v>
      </c>
      <c r="M7" s="16" t="s">
        <v>23</v>
      </c>
      <c r="N7" s="63">
        <v>3559.7206623000002</v>
      </c>
      <c r="O7" s="63">
        <v>96</v>
      </c>
      <c r="P7" s="7">
        <v>1.0071670779665114</v>
      </c>
      <c r="Q7" s="5">
        <v>0.98715790469819931</v>
      </c>
      <c r="R7" s="5">
        <v>1.0056750173352893</v>
      </c>
      <c r="S7" s="63">
        <v>2</v>
      </c>
      <c r="T7" s="63">
        <v>2</v>
      </c>
      <c r="U7" s="42">
        <v>1.2426121696424821</v>
      </c>
      <c r="V7" s="42">
        <v>1.3443862106205653</v>
      </c>
      <c r="W7" s="63">
        <v>0.80475632255212404</v>
      </c>
      <c r="X7" s="42">
        <v>1.2427517405174526</v>
      </c>
      <c r="Y7" s="42">
        <v>1.24724869596776</v>
      </c>
      <c r="Z7" s="63">
        <v>1.24724869596776</v>
      </c>
      <c r="AA7" s="3">
        <v>1.1230792958893954E-4</v>
      </c>
      <c r="AB7" s="3">
        <v>3.7174032254091438E-3</v>
      </c>
      <c r="AC7" s="3">
        <v>3.7174032254091438E-3</v>
      </c>
      <c r="AD7" s="4">
        <v>8.5613968678671295E-3</v>
      </c>
      <c r="AE7" s="63" t="s">
        <v>32</v>
      </c>
      <c r="AF7" s="63" t="b">
        <v>1</v>
      </c>
      <c r="AG7" s="63" t="b">
        <v>1</v>
      </c>
      <c r="AH7" s="63"/>
    </row>
    <row r="8" spans="1:36" x14ac:dyDescent="0.25">
      <c r="A8" s="63">
        <v>462</v>
      </c>
      <c r="B8" s="63">
        <v>3</v>
      </c>
      <c r="C8" s="63">
        <v>4</v>
      </c>
      <c r="D8" s="63">
        <v>1</v>
      </c>
      <c r="E8" s="63">
        <v>3</v>
      </c>
      <c r="F8" s="63">
        <v>0.4</v>
      </c>
      <c r="G8" s="63">
        <v>200</v>
      </c>
      <c r="H8" s="63" t="b">
        <v>1</v>
      </c>
      <c r="I8" s="63">
        <v>0.5</v>
      </c>
      <c r="J8" s="63">
        <v>0</v>
      </c>
      <c r="K8" s="63">
        <v>0.2</v>
      </c>
      <c r="L8" s="63">
        <v>2</v>
      </c>
      <c r="M8" s="16" t="s">
        <v>23</v>
      </c>
      <c r="N8" s="63">
        <v>4571.3368282000001</v>
      </c>
      <c r="O8" s="63">
        <v>127</v>
      </c>
      <c r="P8" s="7">
        <v>1.0436987429047768</v>
      </c>
      <c r="Q8" s="5">
        <v>1.0168410227652209</v>
      </c>
      <c r="R8" s="5">
        <v>0.93946023433000225</v>
      </c>
      <c r="S8" s="63">
        <v>3</v>
      </c>
      <c r="T8" s="63">
        <v>1</v>
      </c>
      <c r="U8" s="42">
        <v>1.253947391992323</v>
      </c>
      <c r="V8" s="42">
        <v>1.3120115967749275</v>
      </c>
      <c r="W8" s="63">
        <v>0.797481621945207</v>
      </c>
      <c r="X8" s="42">
        <v>1.343367700897325</v>
      </c>
      <c r="Y8" s="42">
        <v>1.3296935410997099</v>
      </c>
      <c r="Z8" s="63">
        <v>1.3665982556057701</v>
      </c>
      <c r="AA8" s="3">
        <v>2.3341415832353829E-2</v>
      </c>
      <c r="AB8" s="3">
        <v>1.3297759053682912E-2</v>
      </c>
      <c r="AC8" s="3">
        <v>3.9943457125697912E-2</v>
      </c>
      <c r="AD8" s="4">
        <v>-4.0359843779998496E-2</v>
      </c>
      <c r="AE8" s="63" t="s">
        <v>32</v>
      </c>
      <c r="AF8" s="63" t="b">
        <v>1</v>
      </c>
      <c r="AG8" s="63" t="b">
        <v>1</v>
      </c>
      <c r="AH8" s="63"/>
      <c r="AJ8" t="s">
        <v>88</v>
      </c>
    </row>
    <row r="9" spans="1:36" x14ac:dyDescent="0.25">
      <c r="A9" s="63">
        <v>485</v>
      </c>
      <c r="B9" s="63">
        <v>3</v>
      </c>
      <c r="C9" s="63">
        <v>4</v>
      </c>
      <c r="D9" s="63">
        <v>1</v>
      </c>
      <c r="E9" s="63">
        <v>3</v>
      </c>
      <c r="F9" s="63">
        <v>0.4</v>
      </c>
      <c r="G9" s="63">
        <v>200</v>
      </c>
      <c r="H9" s="63" t="b">
        <v>1</v>
      </c>
      <c r="I9" s="63">
        <v>0.5</v>
      </c>
      <c r="J9" s="63">
        <v>0</v>
      </c>
      <c r="K9" s="63">
        <v>-0.2</v>
      </c>
      <c r="L9" s="63">
        <v>1</v>
      </c>
      <c r="M9" s="16" t="s">
        <v>23</v>
      </c>
      <c r="N9" s="63">
        <v>3121.5244561</v>
      </c>
      <c r="O9" s="63">
        <v>90</v>
      </c>
      <c r="P9" s="7">
        <v>0.99364552588743671</v>
      </c>
      <c r="Q9" s="5">
        <v>1.0144099345911148</v>
      </c>
      <c r="R9" s="5">
        <v>0.99194453952144845</v>
      </c>
      <c r="S9" s="63">
        <v>2</v>
      </c>
      <c r="T9" s="63">
        <v>2</v>
      </c>
      <c r="U9" s="42">
        <v>1.2054916901661428</v>
      </c>
      <c r="V9" s="42">
        <v>1.2634420957553758</v>
      </c>
      <c r="W9" s="63">
        <v>0.8295370330277253</v>
      </c>
      <c r="X9" s="42">
        <v>1.2056509017896428</v>
      </c>
      <c r="Y9" s="42">
        <v>1.2132664800092601</v>
      </c>
      <c r="Z9" s="63">
        <v>1.2132664800092601</v>
      </c>
      <c r="AA9" s="3">
        <v>1.3205449708841854E-4</v>
      </c>
      <c r="AB9" s="3">
        <v>6.4081469085488507E-3</v>
      </c>
      <c r="AC9" s="3">
        <v>6.4081469085488507E-3</v>
      </c>
      <c r="AD9" s="4">
        <v>-9.6066230607432246E-3</v>
      </c>
      <c r="AE9" s="63" t="s">
        <v>32</v>
      </c>
      <c r="AF9" s="63" t="b">
        <v>1</v>
      </c>
      <c r="AG9" s="63" t="b">
        <v>1</v>
      </c>
      <c r="AH9" s="63"/>
    </row>
    <row r="10" spans="1:36" x14ac:dyDescent="0.25">
      <c r="A10" s="63">
        <v>486</v>
      </c>
      <c r="B10" s="63">
        <v>3</v>
      </c>
      <c r="C10" s="63">
        <v>4</v>
      </c>
      <c r="D10" s="63">
        <v>1</v>
      </c>
      <c r="E10" s="63">
        <v>3</v>
      </c>
      <c r="F10" s="63">
        <v>0.4</v>
      </c>
      <c r="G10" s="63">
        <v>200</v>
      </c>
      <c r="H10" s="63" t="b">
        <v>1</v>
      </c>
      <c r="I10" s="63">
        <v>0.5</v>
      </c>
      <c r="J10" s="63">
        <v>0</v>
      </c>
      <c r="K10" s="63">
        <v>-0.2</v>
      </c>
      <c r="L10" s="63">
        <v>2</v>
      </c>
      <c r="M10" s="16" t="s">
        <v>23</v>
      </c>
      <c r="N10" s="63">
        <v>4688.4216841999996</v>
      </c>
      <c r="O10" s="63">
        <v>136</v>
      </c>
      <c r="P10" s="7">
        <v>1.0248873619354746</v>
      </c>
      <c r="Q10" s="5">
        <v>1.0418048965803377</v>
      </c>
      <c r="R10" s="5">
        <v>0.93330774148418771</v>
      </c>
      <c r="S10" s="63">
        <v>3</v>
      </c>
      <c r="T10" s="63">
        <v>1</v>
      </c>
      <c r="U10" s="42">
        <v>1.2163717559536025</v>
      </c>
      <c r="V10" s="42">
        <v>1.2340869682321531</v>
      </c>
      <c r="W10" s="63">
        <v>0.82211708312482734</v>
      </c>
      <c r="X10" s="42">
        <v>1.2652886369124352</v>
      </c>
      <c r="Y10" s="42">
        <v>1.2611028477197801</v>
      </c>
      <c r="Z10" s="63">
        <v>1.2953203780148099</v>
      </c>
      <c r="AA10" s="3">
        <v>2.4659724089849178E-2</v>
      </c>
      <c r="AB10" s="3">
        <v>2.1422423663918333E-2</v>
      </c>
      <c r="AC10" s="3">
        <v>4.7272791212087828E-2</v>
      </c>
      <c r="AD10" s="4">
        <v>-4.4461505677208191E-2</v>
      </c>
      <c r="AE10" s="63" t="s">
        <v>32</v>
      </c>
      <c r="AF10" s="63" t="b">
        <v>1</v>
      </c>
      <c r="AG10" s="63" t="b">
        <v>1</v>
      </c>
      <c r="AH10" s="63"/>
      <c r="AJ10" t="s">
        <v>88</v>
      </c>
    </row>
    <row r="11" spans="1:36" x14ac:dyDescent="0.25">
      <c r="A11" s="63">
        <v>509</v>
      </c>
      <c r="B11" s="63">
        <v>3</v>
      </c>
      <c r="C11" s="63">
        <v>4</v>
      </c>
      <c r="D11" s="63">
        <v>1</v>
      </c>
      <c r="E11" s="63">
        <v>3</v>
      </c>
      <c r="F11" s="63">
        <v>0.4</v>
      </c>
      <c r="G11" s="63">
        <v>0</v>
      </c>
      <c r="H11" s="63" t="b">
        <v>1</v>
      </c>
      <c r="I11" s="63">
        <v>0.5</v>
      </c>
      <c r="J11" s="63">
        <v>0</v>
      </c>
      <c r="K11" s="63">
        <v>0</v>
      </c>
      <c r="L11" s="63">
        <v>1</v>
      </c>
      <c r="M11" s="16" t="s">
        <v>23</v>
      </c>
      <c r="N11" s="63">
        <v>2990.400776</v>
      </c>
      <c r="O11" s="63">
        <v>102</v>
      </c>
      <c r="P11" s="7">
        <v>1.0081368277393581</v>
      </c>
      <c r="Q11" s="5">
        <v>0.98467935364369297</v>
      </c>
      <c r="R11" s="5">
        <v>1.0071838186169486</v>
      </c>
      <c r="S11" s="63">
        <v>2</v>
      </c>
      <c r="T11" s="63">
        <v>2</v>
      </c>
      <c r="U11" s="42">
        <v>1.2292350224927342</v>
      </c>
      <c r="V11" s="63">
        <v>1.3191485039021151</v>
      </c>
      <c r="W11" s="48">
        <v>0.81351408127969305</v>
      </c>
      <c r="X11" s="63">
        <v>1.2294299135956168</v>
      </c>
      <c r="Y11" s="42">
        <v>1.2335294195614499</v>
      </c>
      <c r="Z11" s="63">
        <v>1.2335294195614499</v>
      </c>
      <c r="AA11" s="3">
        <v>1.5852152345363635E-4</v>
      </c>
      <c r="AB11" s="3">
        <v>3.4813900670828124E-3</v>
      </c>
      <c r="AC11" s="3">
        <v>3.4813900670828124E-3</v>
      </c>
      <c r="AD11" s="4">
        <v>1.0213764237537911E-2</v>
      </c>
      <c r="AE11" s="63" t="s">
        <v>40</v>
      </c>
      <c r="AF11" s="63" t="b">
        <v>1</v>
      </c>
      <c r="AG11" s="63" t="b">
        <v>1</v>
      </c>
      <c r="AH11" s="63"/>
    </row>
    <row r="12" spans="1:36" x14ac:dyDescent="0.25">
      <c r="A12" s="63">
        <v>510</v>
      </c>
      <c r="B12" s="63">
        <v>3</v>
      </c>
      <c r="C12" s="63">
        <v>4</v>
      </c>
      <c r="D12" s="63">
        <v>1</v>
      </c>
      <c r="E12" s="63">
        <v>3</v>
      </c>
      <c r="F12" s="63">
        <v>0.4</v>
      </c>
      <c r="G12" s="63">
        <v>0</v>
      </c>
      <c r="H12" s="63" t="b">
        <v>1</v>
      </c>
      <c r="I12" s="63">
        <v>0.5</v>
      </c>
      <c r="J12" s="63">
        <v>0</v>
      </c>
      <c r="K12" s="63">
        <v>0</v>
      </c>
      <c r="L12" s="63">
        <v>2</v>
      </c>
      <c r="M12" s="16" t="s">
        <v>23</v>
      </c>
      <c r="N12" s="63">
        <v>3299.9444050000002</v>
      </c>
      <c r="O12" s="63">
        <v>116</v>
      </c>
      <c r="P12" s="7">
        <v>1.0369614149487143</v>
      </c>
      <c r="Q12" s="5">
        <v>1.0070501650043404</v>
      </c>
      <c r="R12" s="5">
        <v>0.95598842004694551</v>
      </c>
      <c r="S12" s="63">
        <v>3</v>
      </c>
      <c r="T12" s="63">
        <v>1</v>
      </c>
      <c r="U12" s="42">
        <v>1.245824447462466</v>
      </c>
      <c r="V12" s="63">
        <v>1.3051635946552491</v>
      </c>
      <c r="W12" s="48">
        <v>0.80268131038593049</v>
      </c>
      <c r="X12" s="63">
        <v>1.3181292820880439</v>
      </c>
      <c r="Y12" s="42">
        <v>1.3201840513227501</v>
      </c>
      <c r="Z12" s="63">
        <v>1.3395266540392301</v>
      </c>
      <c r="AA12" s="3">
        <v>9.8364307727508704E-3</v>
      </c>
      <c r="AB12" s="3">
        <v>1.1377547435489244E-2</v>
      </c>
      <c r="AC12" s="3">
        <v>2.5653135964381235E-2</v>
      </c>
      <c r="AD12" s="4">
        <v>-2.9341053302036402E-2</v>
      </c>
      <c r="AE12" s="63" t="s">
        <v>40</v>
      </c>
      <c r="AF12" s="63" t="b">
        <v>1</v>
      </c>
      <c r="AG12" s="63" t="b">
        <v>1</v>
      </c>
      <c r="AH12" s="63"/>
      <c r="AJ12" t="s">
        <v>88</v>
      </c>
    </row>
    <row r="13" spans="1:36" x14ac:dyDescent="0.25">
      <c r="A13" s="63">
        <v>533</v>
      </c>
      <c r="B13" s="63">
        <v>3</v>
      </c>
      <c r="C13" s="63">
        <v>4</v>
      </c>
      <c r="D13" s="63">
        <v>1</v>
      </c>
      <c r="E13" s="63">
        <v>3</v>
      </c>
      <c r="F13" s="63">
        <v>0.4</v>
      </c>
      <c r="G13" s="63">
        <v>0</v>
      </c>
      <c r="H13" s="63" t="b">
        <v>1</v>
      </c>
      <c r="I13" s="63">
        <v>0.5</v>
      </c>
      <c r="J13" s="63">
        <v>0</v>
      </c>
      <c r="K13" s="63">
        <v>0.2</v>
      </c>
      <c r="L13" s="63">
        <v>1</v>
      </c>
      <c r="M13" s="16" t="s">
        <v>23</v>
      </c>
      <c r="N13" s="63">
        <v>2429.7524069999999</v>
      </c>
      <c r="O13" s="63">
        <v>90</v>
      </c>
      <c r="P13" s="11">
        <v>1.0135605717548268</v>
      </c>
      <c r="Q13" s="5">
        <v>0.97377953231164649</v>
      </c>
      <c r="R13" s="5">
        <v>1.0126598959335267</v>
      </c>
      <c r="S13" s="63">
        <v>2</v>
      </c>
      <c r="T13" s="63">
        <v>2</v>
      </c>
      <c r="U13" s="63">
        <v>1.2467732407281138</v>
      </c>
      <c r="V13" s="63">
        <v>1.3555218030682326</v>
      </c>
      <c r="W13" s="63">
        <v>0.80207047066233261</v>
      </c>
      <c r="X13" s="63">
        <v>1.2473586630248481</v>
      </c>
      <c r="Y13" s="42">
        <v>1.2499680334187599</v>
      </c>
      <c r="Z13" s="63">
        <v>1.2499680334187599</v>
      </c>
      <c r="AA13" s="3">
        <v>4.6932956341094734E-4</v>
      </c>
      <c r="AB13" s="3">
        <v>2.5558995152125119E-3</v>
      </c>
      <c r="AC13" s="3">
        <v>2.5558995152125119E-3</v>
      </c>
      <c r="AD13" s="4">
        <v>1.7480311792235675E-2</v>
      </c>
      <c r="AE13" s="63" t="s">
        <v>40</v>
      </c>
      <c r="AF13" s="63" t="b">
        <v>1</v>
      </c>
      <c r="AG13" s="63" t="b">
        <v>1</v>
      </c>
      <c r="AH13" s="63"/>
    </row>
    <row r="14" spans="1:36" x14ac:dyDescent="0.25">
      <c r="A14" s="63">
        <v>534</v>
      </c>
      <c r="B14" s="63">
        <v>3</v>
      </c>
      <c r="C14" s="63">
        <v>4</v>
      </c>
      <c r="D14" s="63">
        <v>1</v>
      </c>
      <c r="E14" s="63">
        <v>3</v>
      </c>
      <c r="F14" s="63">
        <v>0.4</v>
      </c>
      <c r="G14" s="63">
        <v>0</v>
      </c>
      <c r="H14" s="63" t="b">
        <v>1</v>
      </c>
      <c r="I14" s="63">
        <v>0.5</v>
      </c>
      <c r="J14" s="63">
        <v>0</v>
      </c>
      <c r="K14" s="63">
        <v>0.2</v>
      </c>
      <c r="L14" s="63">
        <v>2</v>
      </c>
      <c r="M14" s="16" t="s">
        <v>23</v>
      </c>
      <c r="N14" s="63">
        <v>3635.8039829999998</v>
      </c>
      <c r="O14" s="63">
        <v>133</v>
      </c>
      <c r="P14" s="7">
        <v>1.0446793376429948</v>
      </c>
      <c r="Q14" s="5">
        <v>0.99679588365881366</v>
      </c>
      <c r="R14" s="5">
        <v>0.95852477869819119</v>
      </c>
      <c r="S14" s="63">
        <v>3</v>
      </c>
      <c r="T14" s="63">
        <v>1</v>
      </c>
      <c r="U14" s="63">
        <v>1.2637507922764399</v>
      </c>
      <c r="V14" s="63">
        <v>1.3415909018030228</v>
      </c>
      <c r="W14" s="63">
        <v>0.79129525070260398</v>
      </c>
      <c r="X14" s="63">
        <v>1.3542506997559802</v>
      </c>
      <c r="Y14" s="42">
        <v>1.3530972485011701</v>
      </c>
      <c r="Z14" s="63">
        <v>1.37228508968679</v>
      </c>
      <c r="AA14" s="3">
        <v>9.3481937688779659E-3</v>
      </c>
      <c r="AB14" s="3">
        <v>8.5037100702798352E-3</v>
      </c>
      <c r="AC14" s="3">
        <v>2.2367209346253913E-2</v>
      </c>
      <c r="AD14" s="4">
        <v>-2.9786225095329983E-2</v>
      </c>
      <c r="AE14" s="63" t="s">
        <v>40</v>
      </c>
      <c r="AF14" s="63" t="b">
        <v>1</v>
      </c>
      <c r="AG14" s="63" t="b">
        <v>1</v>
      </c>
      <c r="AH14" s="63"/>
      <c r="AJ14" t="s">
        <v>88</v>
      </c>
    </row>
    <row r="15" spans="1:36" x14ac:dyDescent="0.25">
      <c r="A15" s="63">
        <v>557</v>
      </c>
      <c r="B15" s="63">
        <v>3</v>
      </c>
      <c r="C15" s="63">
        <v>4</v>
      </c>
      <c r="D15" s="63">
        <v>1</v>
      </c>
      <c r="E15" s="63">
        <v>3</v>
      </c>
      <c r="F15" s="63">
        <v>0.4</v>
      </c>
      <c r="G15" s="63">
        <v>0</v>
      </c>
      <c r="H15" s="63" t="b">
        <v>1</v>
      </c>
      <c r="I15" s="63">
        <v>0.5</v>
      </c>
      <c r="J15" s="63">
        <v>0</v>
      </c>
      <c r="K15" s="63">
        <v>-0.2</v>
      </c>
      <c r="L15" s="63">
        <v>1</v>
      </c>
      <c r="M15" s="16" t="s">
        <v>23</v>
      </c>
      <c r="N15" s="63">
        <v>2467.024703</v>
      </c>
      <c r="O15" s="63">
        <v>90</v>
      </c>
      <c r="P15" s="7">
        <v>1.0001745432930831</v>
      </c>
      <c r="Q15" s="5">
        <v>1.0006823102291937</v>
      </c>
      <c r="R15" s="5">
        <v>0.9991431464777234</v>
      </c>
      <c r="S15" s="63">
        <v>2</v>
      </c>
      <c r="T15" s="63">
        <v>2</v>
      </c>
      <c r="U15" s="63">
        <v>1.204444797435301</v>
      </c>
      <c r="V15" s="63">
        <v>1.2697022651993983</v>
      </c>
      <c r="W15" s="63">
        <v>0.83025805925631635</v>
      </c>
      <c r="X15" s="63">
        <v>1.2044455809320551</v>
      </c>
      <c r="Y15" s="42">
        <v>1.2105361797189</v>
      </c>
      <c r="Z15" s="63">
        <v>1.2105361797189</v>
      </c>
      <c r="AA15" s="3">
        <v>6.5050407138667055E-7</v>
      </c>
      <c r="AB15" s="3">
        <v>5.0319704488415162E-3</v>
      </c>
      <c r="AC15" s="3">
        <v>5.0319704488415162E-3</v>
      </c>
      <c r="AD15" s="4">
        <v>-5.7123568151780846E-4</v>
      </c>
      <c r="AE15" s="63" t="s">
        <v>40</v>
      </c>
      <c r="AF15" s="63" t="b">
        <v>1</v>
      </c>
      <c r="AG15" s="63" t="b">
        <v>1</v>
      </c>
      <c r="AH15" s="63"/>
    </row>
    <row r="16" spans="1:36" x14ac:dyDescent="0.25">
      <c r="A16" s="63">
        <v>558</v>
      </c>
      <c r="B16" s="63">
        <v>3</v>
      </c>
      <c r="C16" s="63">
        <v>4</v>
      </c>
      <c r="D16" s="63">
        <v>1</v>
      </c>
      <c r="E16" s="63">
        <v>3</v>
      </c>
      <c r="F16" s="63">
        <v>0.4</v>
      </c>
      <c r="G16" s="63">
        <v>0</v>
      </c>
      <c r="H16" s="63" t="b">
        <v>1</v>
      </c>
      <c r="I16" s="63">
        <v>0.5</v>
      </c>
      <c r="J16" s="63">
        <v>0</v>
      </c>
      <c r="K16" s="63">
        <v>-0.2</v>
      </c>
      <c r="L16" s="63">
        <v>2</v>
      </c>
      <c r="M16" s="16" t="s">
        <v>23</v>
      </c>
      <c r="N16" s="63">
        <v>3082.7254640000001</v>
      </c>
      <c r="O16" s="63">
        <v>132</v>
      </c>
      <c r="P16" s="7">
        <v>1.026480988477426</v>
      </c>
      <c r="Q16" s="5">
        <v>1.0213302714810673</v>
      </c>
      <c r="R16" s="5">
        <v>0.95218874004150689</v>
      </c>
      <c r="S16" s="63">
        <v>3</v>
      </c>
      <c r="T16" s="63">
        <v>1</v>
      </c>
      <c r="U16" s="63">
        <v>1.2206223114296657</v>
      </c>
      <c r="V16" s="63">
        <v>1.2563450909916238</v>
      </c>
      <c r="W16" s="63">
        <v>0.81925423665961039</v>
      </c>
      <c r="X16" s="63">
        <v>1.2697971952400797</v>
      </c>
      <c r="Y16" s="42">
        <v>1.2765577134679</v>
      </c>
      <c r="Z16" s="63">
        <v>1.2952424736722301</v>
      </c>
      <c r="AA16" s="3">
        <v>1.0593899796662032E-2</v>
      </c>
      <c r="AB16" s="3">
        <v>1.5833692643136832E-2</v>
      </c>
      <c r="AC16" s="3">
        <v>3.0030965993823266E-2</v>
      </c>
      <c r="AD16" s="4">
        <v>-3.1874173305662112E-2</v>
      </c>
      <c r="AE16" s="63" t="s">
        <v>40</v>
      </c>
      <c r="AF16" s="63" t="b">
        <v>1</v>
      </c>
      <c r="AG16" s="63" t="b">
        <v>1</v>
      </c>
      <c r="AH16" s="63"/>
      <c r="AJ16" t="s">
        <v>88</v>
      </c>
    </row>
    <row r="17" spans="1:36" x14ac:dyDescent="0.25">
      <c r="A17" s="1" t="s">
        <v>57</v>
      </c>
    </row>
    <row r="18" spans="1:36" x14ac:dyDescent="0.25">
      <c r="A18" s="38" t="s">
        <v>30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39" t="s">
        <v>14</v>
      </c>
      <c r="Q18" s="2" t="s">
        <v>15</v>
      </c>
      <c r="R18" s="2" t="s">
        <v>16</v>
      </c>
      <c r="S18" s="2" t="s">
        <v>17</v>
      </c>
      <c r="T18" s="2" t="s">
        <v>18</v>
      </c>
      <c r="U18" s="2" t="s">
        <v>19</v>
      </c>
      <c r="V18" s="2" t="s">
        <v>20</v>
      </c>
      <c r="W18" s="2" t="s">
        <v>21</v>
      </c>
      <c r="X18" s="2" t="s">
        <v>22</v>
      </c>
      <c r="Y18" s="2" t="s">
        <v>33</v>
      </c>
      <c r="Z18" s="2" t="s">
        <v>33</v>
      </c>
      <c r="AA18" s="2" t="s">
        <v>35</v>
      </c>
      <c r="AB18" s="2" t="s">
        <v>36</v>
      </c>
      <c r="AC18" s="2" t="s">
        <v>37</v>
      </c>
      <c r="AD18" s="2" t="s">
        <v>38</v>
      </c>
      <c r="AE18" s="40" t="s">
        <v>31</v>
      </c>
      <c r="AF18" s="40" t="s">
        <v>34</v>
      </c>
      <c r="AG18" s="40" t="s">
        <v>34</v>
      </c>
      <c r="AH18" s="40" t="s">
        <v>73</v>
      </c>
      <c r="AI18" s="1" t="s">
        <v>41</v>
      </c>
      <c r="AJ18" t="s">
        <v>86</v>
      </c>
    </row>
    <row r="19" spans="1:36" x14ac:dyDescent="0.25">
      <c r="A19" s="67">
        <v>557</v>
      </c>
      <c r="B19" s="67">
        <v>3</v>
      </c>
      <c r="C19" s="67">
        <v>4</v>
      </c>
      <c r="D19" s="67">
        <v>1</v>
      </c>
      <c r="E19" s="67">
        <v>3</v>
      </c>
      <c r="F19" s="67">
        <v>0.4</v>
      </c>
      <c r="G19" s="67">
        <v>0</v>
      </c>
      <c r="H19" s="67" t="b">
        <v>1</v>
      </c>
      <c r="I19" s="67">
        <v>0.5</v>
      </c>
      <c r="J19" s="67">
        <v>0</v>
      </c>
      <c r="K19" s="67">
        <v>-0.2</v>
      </c>
      <c r="L19" s="67">
        <v>1</v>
      </c>
      <c r="M19" s="16" t="s">
        <v>23</v>
      </c>
      <c r="N19" s="67">
        <v>2467.024703</v>
      </c>
      <c r="O19" s="44">
        <v>90</v>
      </c>
      <c r="P19" s="11">
        <v>1.0001745432930831</v>
      </c>
      <c r="Q19" s="5">
        <v>1.0006823102291937</v>
      </c>
      <c r="R19" s="5">
        <v>0.9991431464777234</v>
      </c>
      <c r="S19" s="67">
        <v>2</v>
      </c>
      <c r="T19" s="67">
        <v>2</v>
      </c>
      <c r="U19" s="67">
        <v>1.204444797435301</v>
      </c>
      <c r="V19" s="67">
        <v>1.2697022651993983</v>
      </c>
      <c r="W19" s="67">
        <v>0.83025805925631635</v>
      </c>
      <c r="X19" s="67">
        <v>1.2044455809320551</v>
      </c>
      <c r="Y19" s="42">
        <v>1.2105361797189</v>
      </c>
      <c r="Z19" s="67">
        <v>1.2105361797189</v>
      </c>
      <c r="AA19" s="3">
        <v>6.5050407138667055E-7</v>
      </c>
      <c r="AB19" s="3">
        <v>5.0319704488415162E-3</v>
      </c>
      <c r="AC19" s="3">
        <v>5.0319704488415162E-3</v>
      </c>
      <c r="AD19" s="4">
        <v>-5.7123568151780846E-4</v>
      </c>
      <c r="AE19" s="67" t="s">
        <v>40</v>
      </c>
      <c r="AF19" s="67" t="b">
        <v>1</v>
      </c>
      <c r="AG19" s="67" t="b">
        <v>1</v>
      </c>
      <c r="AH19" s="67"/>
    </row>
    <row r="20" spans="1:36" x14ac:dyDescent="0.25">
      <c r="A20" s="67">
        <v>509</v>
      </c>
      <c r="B20" s="67">
        <v>3</v>
      </c>
      <c r="C20" s="67">
        <v>4</v>
      </c>
      <c r="D20" s="67">
        <v>1</v>
      </c>
      <c r="E20" s="67">
        <v>3</v>
      </c>
      <c r="F20" s="67">
        <v>0.4</v>
      </c>
      <c r="G20" s="67">
        <v>0</v>
      </c>
      <c r="H20" s="67" t="b">
        <v>1</v>
      </c>
      <c r="I20" s="67">
        <v>0.5</v>
      </c>
      <c r="J20" s="67">
        <v>0</v>
      </c>
      <c r="K20" s="67">
        <v>0</v>
      </c>
      <c r="L20" s="67">
        <v>1</v>
      </c>
      <c r="M20" s="16" t="s">
        <v>23</v>
      </c>
      <c r="N20" s="67">
        <v>2990.400776</v>
      </c>
      <c r="O20" s="67">
        <v>102</v>
      </c>
      <c r="P20" s="7">
        <v>1.0081368277393581</v>
      </c>
      <c r="Q20" s="5">
        <v>0.98467935364369297</v>
      </c>
      <c r="R20" s="5">
        <v>1.0071838186169486</v>
      </c>
      <c r="S20" s="67">
        <v>2</v>
      </c>
      <c r="T20" s="67">
        <v>2</v>
      </c>
      <c r="U20" s="42">
        <v>1.2292350224927342</v>
      </c>
      <c r="V20" s="67">
        <v>1.3191485039021151</v>
      </c>
      <c r="W20" s="48">
        <v>0.81351408127969305</v>
      </c>
      <c r="X20" s="67">
        <v>1.2294299135956168</v>
      </c>
      <c r="Y20" s="42">
        <v>1.2335294195614499</v>
      </c>
      <c r="Z20" s="67">
        <v>1.2335294195614499</v>
      </c>
      <c r="AA20" s="3">
        <v>1.5852152345363635E-4</v>
      </c>
      <c r="AB20" s="3">
        <v>3.4813900670828124E-3</v>
      </c>
      <c r="AC20" s="3">
        <v>3.4813900670828124E-3</v>
      </c>
      <c r="AD20" s="4">
        <v>1.0213764237537911E-2</v>
      </c>
      <c r="AE20" s="67" t="s">
        <v>40</v>
      </c>
      <c r="AF20" s="67" t="b">
        <v>1</v>
      </c>
      <c r="AG20" s="67" t="b">
        <v>1</v>
      </c>
      <c r="AH20" s="67"/>
      <c r="AJ20" t="s">
        <v>87</v>
      </c>
    </row>
    <row r="21" spans="1:36" x14ac:dyDescent="0.25">
      <c r="A21" s="67">
        <v>533</v>
      </c>
      <c r="B21" s="67">
        <v>3</v>
      </c>
      <c r="C21" s="67">
        <v>4</v>
      </c>
      <c r="D21" s="67">
        <v>1</v>
      </c>
      <c r="E21" s="67">
        <v>3</v>
      </c>
      <c r="F21" s="67">
        <v>0.4</v>
      </c>
      <c r="G21" s="67">
        <v>0</v>
      </c>
      <c r="H21" s="67" t="b">
        <v>1</v>
      </c>
      <c r="I21" s="67">
        <v>0.5</v>
      </c>
      <c r="J21" s="67">
        <v>0</v>
      </c>
      <c r="K21" s="67">
        <v>0.2</v>
      </c>
      <c r="L21" s="67">
        <v>1</v>
      </c>
      <c r="M21" s="16" t="s">
        <v>23</v>
      </c>
      <c r="N21" s="67">
        <v>2429.7524069999999</v>
      </c>
      <c r="O21" s="67">
        <v>90</v>
      </c>
      <c r="P21" s="7">
        <v>1.0135605717548268</v>
      </c>
      <c r="Q21" s="5">
        <v>0.97377953231164649</v>
      </c>
      <c r="R21" s="5">
        <v>1.0126598959335267</v>
      </c>
      <c r="S21" s="67">
        <v>2</v>
      </c>
      <c r="T21" s="67">
        <v>2</v>
      </c>
      <c r="U21" s="67">
        <v>1.2467732407281138</v>
      </c>
      <c r="V21" s="67">
        <v>1.3555218030682326</v>
      </c>
      <c r="W21" s="67">
        <v>0.80207047066233261</v>
      </c>
      <c r="X21" s="67">
        <v>1.2473586630248481</v>
      </c>
      <c r="Y21" s="42">
        <v>1.2499680334187599</v>
      </c>
      <c r="Z21" s="67">
        <v>1.2499680334187599</v>
      </c>
      <c r="AA21" s="3">
        <v>4.6932956341094734E-4</v>
      </c>
      <c r="AB21" s="3">
        <v>2.5558995152125119E-3</v>
      </c>
      <c r="AC21" s="3">
        <v>2.5558995152125119E-3</v>
      </c>
      <c r="AD21" s="4">
        <v>1.7480311792235675E-2</v>
      </c>
      <c r="AE21" s="67" t="s">
        <v>40</v>
      </c>
      <c r="AF21" s="67" t="b">
        <v>1</v>
      </c>
      <c r="AG21" s="67" t="b">
        <v>1</v>
      </c>
      <c r="AH21" s="67"/>
    </row>
    <row r="22" spans="1:36" x14ac:dyDescent="0.25">
      <c r="A22" s="67">
        <v>558</v>
      </c>
      <c r="B22" s="67">
        <v>3</v>
      </c>
      <c r="C22" s="67">
        <v>4</v>
      </c>
      <c r="D22" s="67">
        <v>1</v>
      </c>
      <c r="E22" s="67">
        <v>3</v>
      </c>
      <c r="F22" s="67">
        <v>0.4</v>
      </c>
      <c r="G22" s="67">
        <v>0</v>
      </c>
      <c r="H22" s="67" t="b">
        <v>1</v>
      </c>
      <c r="I22" s="67">
        <v>0.5</v>
      </c>
      <c r="J22" s="67">
        <v>0</v>
      </c>
      <c r="K22" s="67">
        <v>-0.2</v>
      </c>
      <c r="L22" s="67">
        <v>2</v>
      </c>
      <c r="M22" s="16" t="s">
        <v>23</v>
      </c>
      <c r="N22" s="67">
        <v>3082.7254640000001</v>
      </c>
      <c r="O22" s="67">
        <v>132</v>
      </c>
      <c r="P22" s="7">
        <v>1.026480988477426</v>
      </c>
      <c r="Q22" s="5">
        <v>1.0213302714810673</v>
      </c>
      <c r="R22" s="5">
        <v>0.95218874004150689</v>
      </c>
      <c r="S22" s="67">
        <v>3</v>
      </c>
      <c r="T22" s="67">
        <v>1</v>
      </c>
      <c r="U22" s="67">
        <v>1.2206223114296657</v>
      </c>
      <c r="V22" s="67">
        <v>1.2563450909916238</v>
      </c>
      <c r="W22" s="67">
        <v>0.81925423665961039</v>
      </c>
      <c r="X22" s="67">
        <v>1.2697971952400797</v>
      </c>
      <c r="Y22" s="42">
        <v>1.2765577134679</v>
      </c>
      <c r="Z22" s="67">
        <v>1.2952424736722301</v>
      </c>
      <c r="AA22" s="3">
        <v>1.0593899796662032E-2</v>
      </c>
      <c r="AB22" s="3">
        <v>1.5833692643136832E-2</v>
      </c>
      <c r="AC22" s="3">
        <v>3.0030965993823266E-2</v>
      </c>
      <c r="AD22" s="4">
        <v>-3.1874173305662112E-2</v>
      </c>
      <c r="AE22" s="67" t="s">
        <v>40</v>
      </c>
      <c r="AF22" s="67" t="b">
        <v>1</v>
      </c>
      <c r="AG22" s="67" t="b">
        <v>1</v>
      </c>
      <c r="AH22" s="67"/>
      <c r="AJ22" t="s">
        <v>88</v>
      </c>
    </row>
    <row r="23" spans="1:36" x14ac:dyDescent="0.25">
      <c r="A23" s="67">
        <v>510</v>
      </c>
      <c r="B23" s="67">
        <v>3</v>
      </c>
      <c r="C23" s="67">
        <v>4</v>
      </c>
      <c r="D23" s="67">
        <v>1</v>
      </c>
      <c r="E23" s="67">
        <v>3</v>
      </c>
      <c r="F23" s="67">
        <v>0.4</v>
      </c>
      <c r="G23" s="67">
        <v>0</v>
      </c>
      <c r="H23" s="67" t="b">
        <v>1</v>
      </c>
      <c r="I23" s="67">
        <v>0.5</v>
      </c>
      <c r="J23" s="67">
        <v>0</v>
      </c>
      <c r="K23" s="67">
        <v>0</v>
      </c>
      <c r="L23" s="67">
        <v>2</v>
      </c>
      <c r="M23" s="16" t="s">
        <v>23</v>
      </c>
      <c r="N23" s="67">
        <v>3299.9444050000002</v>
      </c>
      <c r="O23" s="67">
        <v>116</v>
      </c>
      <c r="P23" s="7">
        <v>1.0369614149487143</v>
      </c>
      <c r="Q23" s="5">
        <v>1.0070501650043404</v>
      </c>
      <c r="R23" s="5">
        <v>0.95598842004694551</v>
      </c>
      <c r="S23" s="67">
        <v>3</v>
      </c>
      <c r="T23" s="67">
        <v>1</v>
      </c>
      <c r="U23" s="42">
        <v>1.245824447462466</v>
      </c>
      <c r="V23" s="67">
        <v>1.3051635946552491</v>
      </c>
      <c r="W23" s="48">
        <v>0.80268131038593049</v>
      </c>
      <c r="X23" s="67">
        <v>1.3181292820880439</v>
      </c>
      <c r="Y23" s="42">
        <v>1.3201840513227501</v>
      </c>
      <c r="Z23" s="67">
        <v>1.3395266540392301</v>
      </c>
      <c r="AA23" s="3">
        <v>9.8364307727508704E-3</v>
      </c>
      <c r="AB23" s="3">
        <v>1.1377547435489244E-2</v>
      </c>
      <c r="AC23" s="3">
        <v>2.5653135964381235E-2</v>
      </c>
      <c r="AD23" s="4">
        <v>-2.9341053302036402E-2</v>
      </c>
      <c r="AE23" s="67" t="s">
        <v>40</v>
      </c>
      <c r="AF23" s="67" t="b">
        <v>1</v>
      </c>
      <c r="AG23" s="67" t="b">
        <v>1</v>
      </c>
      <c r="AH23" s="67"/>
    </row>
    <row r="24" spans="1:36" x14ac:dyDescent="0.25">
      <c r="A24" s="67">
        <v>534</v>
      </c>
      <c r="B24" s="67">
        <v>3</v>
      </c>
      <c r="C24" s="67">
        <v>4</v>
      </c>
      <c r="D24" s="67">
        <v>1</v>
      </c>
      <c r="E24" s="67">
        <v>3</v>
      </c>
      <c r="F24" s="67">
        <v>0.4</v>
      </c>
      <c r="G24" s="67">
        <v>0</v>
      </c>
      <c r="H24" s="67" t="b">
        <v>1</v>
      </c>
      <c r="I24" s="67">
        <v>0.5</v>
      </c>
      <c r="J24" s="67">
        <v>0</v>
      </c>
      <c r="K24" s="67">
        <v>0.2</v>
      </c>
      <c r="L24" s="67">
        <v>2</v>
      </c>
      <c r="M24" s="16" t="s">
        <v>23</v>
      </c>
      <c r="N24" s="67">
        <v>3635.8039829999998</v>
      </c>
      <c r="O24" s="67">
        <v>133</v>
      </c>
      <c r="P24" s="7">
        <v>1.0446793376429948</v>
      </c>
      <c r="Q24" s="5">
        <v>0.99679588365881366</v>
      </c>
      <c r="R24" s="5">
        <v>0.95852477869819119</v>
      </c>
      <c r="S24" s="67">
        <v>3</v>
      </c>
      <c r="T24" s="67">
        <v>1</v>
      </c>
      <c r="U24" s="67">
        <v>1.2637507922764399</v>
      </c>
      <c r="V24" s="67">
        <v>1.3415909018030228</v>
      </c>
      <c r="W24" s="67">
        <v>0.79129525070260398</v>
      </c>
      <c r="X24" s="67">
        <v>1.3542506997559802</v>
      </c>
      <c r="Y24" s="42">
        <v>1.3530972485011701</v>
      </c>
      <c r="Z24" s="67">
        <v>1.37228508968679</v>
      </c>
      <c r="AA24" s="3">
        <v>9.3481937688779659E-3</v>
      </c>
      <c r="AB24" s="3">
        <v>8.5037100702798352E-3</v>
      </c>
      <c r="AC24" s="3">
        <v>2.2367209346253913E-2</v>
      </c>
      <c r="AD24" s="4">
        <v>-2.9786225095329983E-2</v>
      </c>
      <c r="AE24" s="67" t="s">
        <v>40</v>
      </c>
      <c r="AF24" s="67" t="b">
        <v>1</v>
      </c>
      <c r="AG24" s="67" t="b">
        <v>1</v>
      </c>
      <c r="AH24" s="67"/>
      <c r="AJ24" t="s">
        <v>88</v>
      </c>
    </row>
    <row r="25" spans="1:36" x14ac:dyDescent="0.25">
      <c r="A25" s="67">
        <v>485</v>
      </c>
      <c r="B25" s="67">
        <v>3</v>
      </c>
      <c r="C25" s="67">
        <v>4</v>
      </c>
      <c r="D25" s="67">
        <v>1</v>
      </c>
      <c r="E25" s="67">
        <v>3</v>
      </c>
      <c r="F25" s="67">
        <v>0.4</v>
      </c>
      <c r="G25" s="67">
        <v>200</v>
      </c>
      <c r="H25" s="67" t="b">
        <v>1</v>
      </c>
      <c r="I25" s="67">
        <v>0.5</v>
      </c>
      <c r="J25" s="67">
        <v>0</v>
      </c>
      <c r="K25" s="67">
        <v>-0.2</v>
      </c>
      <c r="L25" s="67">
        <v>1</v>
      </c>
      <c r="M25" s="16" t="s">
        <v>23</v>
      </c>
      <c r="N25" s="67">
        <v>3121.5244561</v>
      </c>
      <c r="O25" s="10">
        <v>90</v>
      </c>
      <c r="P25" s="7">
        <v>0.99364552588743671</v>
      </c>
      <c r="Q25" s="5">
        <v>1.0144099345911148</v>
      </c>
      <c r="R25" s="5">
        <v>0.99194453952144845</v>
      </c>
      <c r="S25" s="67">
        <v>2</v>
      </c>
      <c r="T25" s="67">
        <v>2</v>
      </c>
      <c r="U25" s="42">
        <v>1.2054916901661428</v>
      </c>
      <c r="V25" s="42">
        <v>1.2634420957553758</v>
      </c>
      <c r="W25" s="67">
        <v>0.8295370330277253</v>
      </c>
      <c r="X25" s="42">
        <v>1.2056509017896428</v>
      </c>
      <c r="Y25" s="42">
        <v>1.2132664800092601</v>
      </c>
      <c r="Z25" s="67">
        <v>1.2132664800092601</v>
      </c>
      <c r="AA25" s="3">
        <v>1.3205449708841854E-4</v>
      </c>
      <c r="AB25" s="3">
        <v>6.4081469085488507E-3</v>
      </c>
      <c r="AC25" s="3">
        <v>6.4081469085488507E-3</v>
      </c>
      <c r="AD25" s="4">
        <v>-9.6066230607432246E-3</v>
      </c>
      <c r="AE25" s="67" t="s">
        <v>32</v>
      </c>
      <c r="AF25" s="67" t="b">
        <v>1</v>
      </c>
      <c r="AG25" s="67" t="b">
        <v>1</v>
      </c>
      <c r="AH25" s="67"/>
    </row>
    <row r="26" spans="1:36" x14ac:dyDescent="0.25">
      <c r="A26" s="67">
        <v>437</v>
      </c>
      <c r="B26" s="67">
        <v>3</v>
      </c>
      <c r="C26" s="67">
        <v>4</v>
      </c>
      <c r="D26" s="67">
        <v>1</v>
      </c>
      <c r="E26" s="67">
        <v>3</v>
      </c>
      <c r="F26" s="67">
        <v>0.4</v>
      </c>
      <c r="G26" s="67">
        <v>200</v>
      </c>
      <c r="H26" s="67" t="b">
        <v>1</v>
      </c>
      <c r="I26" s="67">
        <v>0.5</v>
      </c>
      <c r="J26" s="67">
        <v>0</v>
      </c>
      <c r="K26" s="67">
        <v>0</v>
      </c>
      <c r="L26" s="67">
        <v>1</v>
      </c>
      <c r="M26" s="16" t="s">
        <v>23</v>
      </c>
      <c r="N26" s="67">
        <v>3267.9991061000001</v>
      </c>
      <c r="O26" s="10">
        <v>90</v>
      </c>
      <c r="P26" s="7">
        <v>1.0017474349839548</v>
      </c>
      <c r="Q26" s="5">
        <v>0.99807531749879386</v>
      </c>
      <c r="R26" s="5">
        <v>1.0001772475172512</v>
      </c>
      <c r="S26" s="67">
        <v>2</v>
      </c>
      <c r="T26" s="67">
        <v>2</v>
      </c>
      <c r="U26" s="5">
        <v>1.2271171459088586</v>
      </c>
      <c r="V26" s="5">
        <v>1.3098732972220306</v>
      </c>
      <c r="W26" s="48">
        <v>0.81491812198529312</v>
      </c>
      <c r="X26" s="42">
        <v>1.227121111227728</v>
      </c>
      <c r="Y26" s="42">
        <v>1.2329671236833999</v>
      </c>
      <c r="Z26" s="67">
        <v>1.2329671236833999</v>
      </c>
      <c r="AA26" s="3">
        <v>3.2313997642141601E-6</v>
      </c>
      <c r="AB26" s="3">
        <v>4.7446340313316293E-3</v>
      </c>
      <c r="AC26" s="3">
        <v>4.7446340313316293E-3</v>
      </c>
      <c r="AD26" s="4">
        <v>1.2831216674707251E-3</v>
      </c>
      <c r="AE26" s="67" t="s">
        <v>32</v>
      </c>
      <c r="AF26" s="67" t="b">
        <v>1</v>
      </c>
      <c r="AG26" s="67" t="b">
        <v>1</v>
      </c>
      <c r="AH26" s="67"/>
      <c r="AJ26" t="s">
        <v>88</v>
      </c>
    </row>
    <row r="27" spans="1:36" x14ac:dyDescent="0.25">
      <c r="A27" s="67">
        <v>461</v>
      </c>
      <c r="B27" s="67">
        <v>3</v>
      </c>
      <c r="C27" s="67">
        <v>4</v>
      </c>
      <c r="D27" s="67">
        <v>1</v>
      </c>
      <c r="E27" s="67">
        <v>3</v>
      </c>
      <c r="F27" s="67">
        <v>0.4</v>
      </c>
      <c r="G27" s="67">
        <v>200</v>
      </c>
      <c r="H27" s="67" t="b">
        <v>1</v>
      </c>
      <c r="I27" s="67">
        <v>0.5</v>
      </c>
      <c r="J27" s="67">
        <v>0</v>
      </c>
      <c r="K27" s="67">
        <v>0.2</v>
      </c>
      <c r="L27" s="67">
        <v>1</v>
      </c>
      <c r="M27" s="16" t="s">
        <v>23</v>
      </c>
      <c r="N27" s="67">
        <v>3559.7206623000002</v>
      </c>
      <c r="O27" s="67">
        <v>96</v>
      </c>
      <c r="P27" s="7">
        <v>1.0071670779665114</v>
      </c>
      <c r="Q27" s="5">
        <v>0.98715790469819931</v>
      </c>
      <c r="R27" s="5">
        <v>1.0056750173352893</v>
      </c>
      <c r="S27" s="67">
        <v>2</v>
      </c>
      <c r="T27" s="67">
        <v>2</v>
      </c>
      <c r="U27" s="42">
        <v>1.2426121696424821</v>
      </c>
      <c r="V27" s="42">
        <v>1.3443862106205653</v>
      </c>
      <c r="W27" s="67">
        <v>0.80475632255212404</v>
      </c>
      <c r="X27" s="42">
        <v>1.2427517405174526</v>
      </c>
      <c r="Y27" s="42">
        <v>1.24724869596776</v>
      </c>
      <c r="Z27" s="67">
        <v>1.24724869596776</v>
      </c>
      <c r="AA27" s="3">
        <v>1.1230792958893954E-4</v>
      </c>
      <c r="AB27" s="3">
        <v>3.7174032254091438E-3</v>
      </c>
      <c r="AC27" s="3">
        <v>3.7174032254091438E-3</v>
      </c>
      <c r="AD27" s="4">
        <v>8.5613968678671295E-3</v>
      </c>
      <c r="AE27" s="67" t="s">
        <v>32</v>
      </c>
      <c r="AF27" s="67" t="b">
        <v>1</v>
      </c>
      <c r="AG27" s="67" t="b">
        <v>1</v>
      </c>
      <c r="AH27" s="67"/>
    </row>
    <row r="28" spans="1:36" x14ac:dyDescent="0.25">
      <c r="A28" s="67">
        <v>486</v>
      </c>
      <c r="B28" s="67">
        <v>3</v>
      </c>
      <c r="C28" s="67">
        <v>4</v>
      </c>
      <c r="D28" s="67">
        <v>1</v>
      </c>
      <c r="E28" s="67">
        <v>3</v>
      </c>
      <c r="F28" s="67">
        <v>0.4</v>
      </c>
      <c r="G28" s="67">
        <v>200</v>
      </c>
      <c r="H28" s="67" t="b">
        <v>1</v>
      </c>
      <c r="I28" s="67">
        <v>0.5</v>
      </c>
      <c r="J28" s="67">
        <v>0</v>
      </c>
      <c r="K28" s="67">
        <v>-0.2</v>
      </c>
      <c r="L28" s="67">
        <v>2</v>
      </c>
      <c r="M28" s="16" t="s">
        <v>23</v>
      </c>
      <c r="N28" s="67">
        <v>4688.4216841999996</v>
      </c>
      <c r="O28" s="67">
        <v>136</v>
      </c>
      <c r="P28" s="7">
        <v>1.0248873619354746</v>
      </c>
      <c r="Q28" s="5">
        <v>1.0418048965803377</v>
      </c>
      <c r="R28" s="5">
        <v>0.93330774148418771</v>
      </c>
      <c r="S28" s="67">
        <v>3</v>
      </c>
      <c r="T28" s="67">
        <v>1</v>
      </c>
      <c r="U28" s="42">
        <v>1.2163717559536025</v>
      </c>
      <c r="V28" s="42">
        <v>1.2340869682321531</v>
      </c>
      <c r="W28" s="67">
        <v>0.82211708312482734</v>
      </c>
      <c r="X28" s="42">
        <v>1.2652886369124352</v>
      </c>
      <c r="Y28" s="42">
        <v>1.2611028477197801</v>
      </c>
      <c r="Z28" s="67">
        <v>1.2953203780148099</v>
      </c>
      <c r="AA28" s="3">
        <v>2.4659724089849178E-2</v>
      </c>
      <c r="AB28" s="3">
        <v>2.1422423663918333E-2</v>
      </c>
      <c r="AC28" s="3">
        <v>4.7272791212087828E-2</v>
      </c>
      <c r="AD28" s="4">
        <v>-4.4461505677208191E-2</v>
      </c>
      <c r="AE28" s="67" t="s">
        <v>32</v>
      </c>
      <c r="AF28" s="67" t="b">
        <v>1</v>
      </c>
      <c r="AG28" s="67" t="b">
        <v>1</v>
      </c>
      <c r="AH28" s="67"/>
      <c r="AJ28" t="s">
        <v>88</v>
      </c>
    </row>
    <row r="29" spans="1:36" x14ac:dyDescent="0.25">
      <c r="A29" s="67">
        <v>438</v>
      </c>
      <c r="B29" s="67">
        <v>3</v>
      </c>
      <c r="C29" s="67">
        <v>4</v>
      </c>
      <c r="D29" s="67">
        <v>1</v>
      </c>
      <c r="E29" s="67">
        <v>3</v>
      </c>
      <c r="F29" s="67">
        <v>0.4</v>
      </c>
      <c r="G29" s="67">
        <v>200</v>
      </c>
      <c r="H29" s="67" t="b">
        <v>1</v>
      </c>
      <c r="I29" s="67">
        <v>0.5</v>
      </c>
      <c r="J29" s="67">
        <v>0</v>
      </c>
      <c r="K29" s="67">
        <v>0</v>
      </c>
      <c r="L29" s="67">
        <v>2</v>
      </c>
      <c r="M29" s="16" t="s">
        <v>23</v>
      </c>
      <c r="N29" s="67">
        <v>5135.1989488999998</v>
      </c>
      <c r="O29" s="67">
        <v>138</v>
      </c>
      <c r="P29" s="11">
        <v>1.0359377349821481</v>
      </c>
      <c r="Q29" s="5">
        <v>1.0270596201287689</v>
      </c>
      <c r="R29" s="5">
        <v>0.93700264488908314</v>
      </c>
      <c r="S29" s="67">
        <v>3</v>
      </c>
      <c r="T29" s="67">
        <v>1</v>
      </c>
      <c r="U29" s="42">
        <v>1.2382332456810434</v>
      </c>
      <c r="V29" s="42">
        <v>1.2785374344758285</v>
      </c>
      <c r="W29" s="48">
        <v>0.80760228615085183</v>
      </c>
      <c r="X29" s="42">
        <v>1.3097094548805837</v>
      </c>
      <c r="Y29" s="42">
        <v>1.2999951072273701</v>
      </c>
      <c r="Z29" s="67">
        <v>1.33604131824134</v>
      </c>
      <c r="AA29" s="3">
        <v>2.3800714187863448E-2</v>
      </c>
      <c r="AB29" s="3">
        <v>1.6505964239593607E-2</v>
      </c>
      <c r="AC29" s="3">
        <v>4.3040498059749521E-2</v>
      </c>
      <c r="AD29" s="4">
        <v>-4.1998236740611317E-2</v>
      </c>
      <c r="AE29" s="67" t="s">
        <v>32</v>
      </c>
      <c r="AF29" s="67" t="b">
        <v>1</v>
      </c>
      <c r="AG29" s="67" t="b">
        <v>1</v>
      </c>
      <c r="AH29" s="67"/>
    </row>
    <row r="30" spans="1:36" x14ac:dyDescent="0.25">
      <c r="A30" s="67">
        <v>462</v>
      </c>
      <c r="B30" s="67">
        <v>3</v>
      </c>
      <c r="C30" s="67">
        <v>4</v>
      </c>
      <c r="D30" s="67">
        <v>1</v>
      </c>
      <c r="E30" s="67">
        <v>3</v>
      </c>
      <c r="F30" s="67">
        <v>0.4</v>
      </c>
      <c r="G30" s="67">
        <v>200</v>
      </c>
      <c r="H30" s="67" t="b">
        <v>1</v>
      </c>
      <c r="I30" s="67">
        <v>0.5</v>
      </c>
      <c r="J30" s="67">
        <v>0</v>
      </c>
      <c r="K30" s="67">
        <v>0.2</v>
      </c>
      <c r="L30" s="67">
        <v>2</v>
      </c>
      <c r="M30" s="16" t="s">
        <v>23</v>
      </c>
      <c r="N30" s="67">
        <v>4571.3368282000001</v>
      </c>
      <c r="O30" s="67">
        <v>127</v>
      </c>
      <c r="P30" s="7">
        <v>1.0436987429047768</v>
      </c>
      <c r="Q30" s="5">
        <v>1.0168410227652209</v>
      </c>
      <c r="R30" s="5">
        <v>0.93946023433000225</v>
      </c>
      <c r="S30" s="67">
        <v>3</v>
      </c>
      <c r="T30" s="67">
        <v>1</v>
      </c>
      <c r="U30" s="42">
        <v>1.253947391992323</v>
      </c>
      <c r="V30" s="42">
        <v>1.3120115967749275</v>
      </c>
      <c r="W30" s="67">
        <v>0.797481621945207</v>
      </c>
      <c r="X30" s="42">
        <v>1.343367700897325</v>
      </c>
      <c r="Y30" s="42">
        <v>1.3296935410997099</v>
      </c>
      <c r="Z30" s="67">
        <v>1.3665982556057701</v>
      </c>
      <c r="AA30" s="3">
        <v>2.3341415832353829E-2</v>
      </c>
      <c r="AB30" s="3">
        <v>1.3297759053682912E-2</v>
      </c>
      <c r="AC30" s="3">
        <v>3.9943457125697912E-2</v>
      </c>
      <c r="AD30" s="4">
        <v>-4.0359843779998496E-2</v>
      </c>
      <c r="AE30" s="67" t="s">
        <v>32</v>
      </c>
      <c r="AF30" s="67" t="b">
        <v>1</v>
      </c>
      <c r="AG30" s="67" t="b">
        <v>1</v>
      </c>
      <c r="AH30" s="67"/>
      <c r="AJ30" t="s">
        <v>88</v>
      </c>
    </row>
    <row r="31" spans="1:36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6"/>
      <c r="N31" s="67"/>
      <c r="O31" s="67"/>
      <c r="P31" s="11"/>
      <c r="Q31" s="5"/>
      <c r="R31" s="5"/>
      <c r="S31" s="67"/>
      <c r="T31" s="67"/>
      <c r="U31" s="67"/>
      <c r="V31" s="67"/>
      <c r="W31" s="67"/>
      <c r="X31" s="67"/>
      <c r="Y31" s="42"/>
      <c r="Z31" s="67"/>
      <c r="AA31" s="3"/>
      <c r="AB31" s="3"/>
      <c r="AC31" s="3"/>
      <c r="AD31" s="4"/>
      <c r="AE31" s="67"/>
      <c r="AF31" s="67"/>
      <c r="AG31" s="67"/>
      <c r="AH31" s="67"/>
    </row>
    <row r="32" spans="1:36" x14ac:dyDescent="0.25">
      <c r="A32" s="14" t="s">
        <v>54</v>
      </c>
      <c r="B32" s="14" t="s">
        <v>77</v>
      </c>
      <c r="C32" s="14" t="s">
        <v>43</v>
      </c>
      <c r="D32" s="14" t="s">
        <v>44</v>
      </c>
      <c r="E32" s="14" t="s">
        <v>45</v>
      </c>
      <c r="F32" s="14" t="s">
        <v>46</v>
      </c>
      <c r="G32" s="14" t="s">
        <v>47</v>
      </c>
      <c r="H32" s="14" t="s">
        <v>48</v>
      </c>
      <c r="I32" s="14" t="s">
        <v>49</v>
      </c>
      <c r="J32" s="14" t="s">
        <v>51</v>
      </c>
      <c r="K32" s="14" t="s">
        <v>50</v>
      </c>
      <c r="L32" s="14" t="s">
        <v>53</v>
      </c>
      <c r="M32" s="14" t="s">
        <v>52</v>
      </c>
      <c r="N32" s="14" t="s">
        <v>5</v>
      </c>
    </row>
    <row r="33" spans="1:16" x14ac:dyDescent="0.25">
      <c r="A33" s="63">
        <f>IF(L19=1,1,0)</f>
        <v>1</v>
      </c>
      <c r="B33" s="63">
        <f>K19</f>
        <v>-0.2</v>
      </c>
      <c r="C33" s="5">
        <f t="shared" ref="C33:I33" si="0">P19</f>
        <v>1.0001745432930831</v>
      </c>
      <c r="D33" s="5">
        <f t="shared" si="0"/>
        <v>1.0006823102291937</v>
      </c>
      <c r="E33" s="5">
        <f t="shared" si="0"/>
        <v>0.9991431464777234</v>
      </c>
      <c r="F33" s="46">
        <f t="shared" si="0"/>
        <v>2</v>
      </c>
      <c r="G33" s="46">
        <f t="shared" si="0"/>
        <v>2</v>
      </c>
      <c r="H33" s="5">
        <f t="shared" si="0"/>
        <v>1.204444797435301</v>
      </c>
      <c r="I33" s="5">
        <f t="shared" si="0"/>
        <v>1.2697022651993983</v>
      </c>
      <c r="J33" s="47">
        <f>AA19</f>
        <v>6.5050407138667055E-7</v>
      </c>
      <c r="K33" s="72">
        <f>AB19</f>
        <v>5.0319704488415162E-3</v>
      </c>
      <c r="L33" s="47">
        <f>AC19</f>
        <v>5.0319704488415162E-3</v>
      </c>
      <c r="M33" s="47">
        <f>AD19</f>
        <v>-5.7123568151780846E-4</v>
      </c>
      <c r="N33" s="46">
        <f>G19</f>
        <v>0</v>
      </c>
    </row>
    <row r="34" spans="1:16" x14ac:dyDescent="0.25">
      <c r="A34" s="67">
        <f t="shared" ref="A34:A38" si="1">IF(L20=1,1,0)</f>
        <v>1</v>
      </c>
      <c r="B34" s="67">
        <f t="shared" ref="B34:B38" si="2">K20</f>
        <v>0</v>
      </c>
      <c r="C34" s="5">
        <f t="shared" ref="C34:I34" si="3">P20</f>
        <v>1.0081368277393581</v>
      </c>
      <c r="D34" s="5">
        <f t="shared" si="3"/>
        <v>0.98467935364369297</v>
      </c>
      <c r="E34" s="5">
        <f t="shared" si="3"/>
        <v>1.0071838186169486</v>
      </c>
      <c r="F34" s="46">
        <f t="shared" si="3"/>
        <v>2</v>
      </c>
      <c r="G34" s="46">
        <f t="shared" si="3"/>
        <v>2</v>
      </c>
      <c r="H34" s="5">
        <f t="shared" si="3"/>
        <v>1.2292350224927342</v>
      </c>
      <c r="I34" s="5">
        <f t="shared" si="3"/>
        <v>1.3191485039021151</v>
      </c>
      <c r="J34" s="47">
        <f t="shared" ref="J34:M34" si="4">AA20</f>
        <v>1.5852152345363635E-4</v>
      </c>
      <c r="K34" s="72">
        <f t="shared" si="4"/>
        <v>3.4813900670828124E-3</v>
      </c>
      <c r="L34" s="47">
        <f t="shared" si="4"/>
        <v>3.4813900670828124E-3</v>
      </c>
      <c r="M34" s="47">
        <f t="shared" si="4"/>
        <v>1.0213764237537911E-2</v>
      </c>
      <c r="N34" s="46">
        <f t="shared" ref="N34:N38" si="5">G20</f>
        <v>0</v>
      </c>
      <c r="P34" t="s">
        <v>68</v>
      </c>
    </row>
    <row r="35" spans="1:16" x14ac:dyDescent="0.25">
      <c r="A35" s="67">
        <f t="shared" si="1"/>
        <v>1</v>
      </c>
      <c r="B35" s="67">
        <f t="shared" si="2"/>
        <v>0.2</v>
      </c>
      <c r="C35" s="5">
        <f t="shared" ref="C35:I35" si="6">P21</f>
        <v>1.0135605717548268</v>
      </c>
      <c r="D35" s="5">
        <f t="shared" si="6"/>
        <v>0.97377953231164649</v>
      </c>
      <c r="E35" s="5">
        <f t="shared" si="6"/>
        <v>1.0126598959335267</v>
      </c>
      <c r="F35" s="46">
        <f t="shared" si="6"/>
        <v>2</v>
      </c>
      <c r="G35" s="46">
        <f t="shared" si="6"/>
        <v>2</v>
      </c>
      <c r="H35" s="5">
        <f t="shared" si="6"/>
        <v>1.2467732407281138</v>
      </c>
      <c r="I35" s="5">
        <f t="shared" si="6"/>
        <v>1.3555218030682326</v>
      </c>
      <c r="J35" s="47">
        <f t="shared" ref="J35:M35" si="7">AA21</f>
        <v>4.6932956341094734E-4</v>
      </c>
      <c r="K35" s="72">
        <f t="shared" si="7"/>
        <v>2.5558995152125119E-3</v>
      </c>
      <c r="L35" s="47">
        <f t="shared" si="7"/>
        <v>2.5558995152125119E-3</v>
      </c>
      <c r="M35" s="47">
        <f t="shared" si="7"/>
        <v>1.7480311792235675E-2</v>
      </c>
      <c r="N35" s="46">
        <f t="shared" si="5"/>
        <v>0</v>
      </c>
      <c r="P35" t="s">
        <v>74</v>
      </c>
    </row>
    <row r="36" spans="1:16" x14ac:dyDescent="0.25">
      <c r="A36" s="67">
        <f t="shared" si="1"/>
        <v>0</v>
      </c>
      <c r="B36" s="67">
        <f t="shared" si="2"/>
        <v>-0.2</v>
      </c>
      <c r="C36" s="5">
        <f t="shared" ref="C36:I36" si="8">P22</f>
        <v>1.026480988477426</v>
      </c>
      <c r="D36" s="5">
        <f>Q22</f>
        <v>1.0213302714810673</v>
      </c>
      <c r="E36" s="5">
        <f t="shared" si="8"/>
        <v>0.95218874004150689</v>
      </c>
      <c r="F36" s="46">
        <f t="shared" si="8"/>
        <v>3</v>
      </c>
      <c r="G36" s="46">
        <f t="shared" si="8"/>
        <v>1</v>
      </c>
      <c r="H36" s="5">
        <f t="shared" si="8"/>
        <v>1.2206223114296657</v>
      </c>
      <c r="I36" s="5">
        <f>V22</f>
        <v>1.2563450909916238</v>
      </c>
      <c r="J36" s="47">
        <f t="shared" ref="J36:M36" si="9">AA22</f>
        <v>1.0593899796662032E-2</v>
      </c>
      <c r="K36" s="72">
        <f t="shared" si="9"/>
        <v>1.5833692643136832E-2</v>
      </c>
      <c r="L36" s="47">
        <f>AC22</f>
        <v>3.0030965993823266E-2</v>
      </c>
      <c r="M36" s="47">
        <f t="shared" si="9"/>
        <v>-3.1874173305662112E-2</v>
      </c>
      <c r="N36" s="46">
        <f t="shared" si="5"/>
        <v>0</v>
      </c>
      <c r="P36" t="s">
        <v>78</v>
      </c>
    </row>
    <row r="37" spans="1:16" x14ac:dyDescent="0.25">
      <c r="A37" s="67">
        <f t="shared" si="1"/>
        <v>0</v>
      </c>
      <c r="B37" s="67">
        <f t="shared" si="2"/>
        <v>0</v>
      </c>
      <c r="C37" s="5">
        <f t="shared" ref="C37:I37" si="10">P23</f>
        <v>1.0369614149487143</v>
      </c>
      <c r="D37" s="5">
        <f t="shared" si="10"/>
        <v>1.0070501650043404</v>
      </c>
      <c r="E37" s="5">
        <f t="shared" si="10"/>
        <v>0.95598842004694551</v>
      </c>
      <c r="F37" s="46">
        <f t="shared" si="10"/>
        <v>3</v>
      </c>
      <c r="G37" s="46">
        <f t="shared" si="10"/>
        <v>1</v>
      </c>
      <c r="H37" s="5">
        <f t="shared" si="10"/>
        <v>1.245824447462466</v>
      </c>
      <c r="I37" s="5">
        <f t="shared" si="10"/>
        <v>1.3051635946552491</v>
      </c>
      <c r="J37" s="47">
        <f t="shared" ref="J37:M37" si="11">AA23</f>
        <v>9.8364307727508704E-3</v>
      </c>
      <c r="K37" s="72">
        <f t="shared" si="11"/>
        <v>1.1377547435489244E-2</v>
      </c>
      <c r="L37" s="47">
        <f t="shared" si="11"/>
        <v>2.5653135964381235E-2</v>
      </c>
      <c r="M37" s="47">
        <f t="shared" si="11"/>
        <v>-2.9341053302036402E-2</v>
      </c>
      <c r="N37" s="46">
        <f t="shared" si="5"/>
        <v>0</v>
      </c>
    </row>
    <row r="38" spans="1:16" x14ac:dyDescent="0.25">
      <c r="A38" s="67">
        <f t="shared" si="1"/>
        <v>0</v>
      </c>
      <c r="B38" s="67">
        <f t="shared" si="2"/>
        <v>0.2</v>
      </c>
      <c r="C38" s="5">
        <f t="shared" ref="C38:I38" si="12">P24</f>
        <v>1.0446793376429948</v>
      </c>
      <c r="D38" s="5">
        <f t="shared" si="12"/>
        <v>0.99679588365881366</v>
      </c>
      <c r="E38" s="5">
        <f t="shared" si="12"/>
        <v>0.95852477869819119</v>
      </c>
      <c r="F38" s="46">
        <f t="shared" si="12"/>
        <v>3</v>
      </c>
      <c r="G38" s="46">
        <f t="shared" si="12"/>
        <v>1</v>
      </c>
      <c r="H38" s="5">
        <f t="shared" si="12"/>
        <v>1.2637507922764399</v>
      </c>
      <c r="I38" s="5">
        <f t="shared" si="12"/>
        <v>1.3415909018030228</v>
      </c>
      <c r="J38" s="47">
        <f t="shared" ref="J38:M38" si="13">AA24</f>
        <v>9.3481937688779659E-3</v>
      </c>
      <c r="K38" s="72">
        <f t="shared" si="13"/>
        <v>8.5037100702798352E-3</v>
      </c>
      <c r="L38" s="47">
        <f t="shared" si="13"/>
        <v>2.2367209346253913E-2</v>
      </c>
      <c r="M38" s="47">
        <f t="shared" si="13"/>
        <v>-2.9786225095329983E-2</v>
      </c>
      <c r="N38" s="46">
        <f t="shared" si="5"/>
        <v>0</v>
      </c>
    </row>
    <row r="39" spans="1:16" x14ac:dyDescent="0.25">
      <c r="A39" s="14" t="s">
        <v>54</v>
      </c>
      <c r="B39" s="14" t="s">
        <v>77</v>
      </c>
      <c r="C39" s="14" t="s">
        <v>43</v>
      </c>
      <c r="D39" s="14" t="s">
        <v>44</v>
      </c>
      <c r="E39" s="14" t="s">
        <v>45</v>
      </c>
      <c r="F39" s="14" t="s">
        <v>46</v>
      </c>
      <c r="G39" s="14" t="s">
        <v>47</v>
      </c>
      <c r="H39" s="14" t="s">
        <v>48</v>
      </c>
      <c r="I39" s="14" t="s">
        <v>49</v>
      </c>
      <c r="J39" s="14" t="s">
        <v>51</v>
      </c>
      <c r="K39" s="14" t="s">
        <v>50</v>
      </c>
      <c r="L39" s="14" t="s">
        <v>53</v>
      </c>
      <c r="M39" s="14" t="s">
        <v>52</v>
      </c>
      <c r="N39" s="14" t="s">
        <v>5</v>
      </c>
    </row>
    <row r="40" spans="1:16" x14ac:dyDescent="0.25">
      <c r="A40" s="67">
        <f t="shared" ref="A40:A45" si="14">IF(L25=1,1,0)</f>
        <v>1</v>
      </c>
      <c r="B40" s="67">
        <f t="shared" ref="B40:B45" si="15">K25</f>
        <v>-0.2</v>
      </c>
      <c r="C40" s="5">
        <f t="shared" ref="C40:I40" si="16">P25</f>
        <v>0.99364552588743671</v>
      </c>
      <c r="D40" s="5">
        <f t="shared" si="16"/>
        <v>1.0144099345911148</v>
      </c>
      <c r="E40" s="5">
        <f t="shared" si="16"/>
        <v>0.99194453952144845</v>
      </c>
      <c r="F40" s="46">
        <f t="shared" si="16"/>
        <v>2</v>
      </c>
      <c r="G40" s="46">
        <f t="shared" si="16"/>
        <v>2</v>
      </c>
      <c r="H40" s="5">
        <f t="shared" si="16"/>
        <v>1.2054916901661428</v>
      </c>
      <c r="I40" s="5">
        <f t="shared" si="16"/>
        <v>1.2634420957553758</v>
      </c>
      <c r="J40" s="47">
        <f t="shared" ref="J40:M40" si="17">AA25</f>
        <v>1.3205449708841854E-4</v>
      </c>
      <c r="K40" s="72">
        <f t="shared" si="17"/>
        <v>6.4081469085488507E-3</v>
      </c>
      <c r="L40" s="47">
        <f t="shared" si="17"/>
        <v>6.4081469085488507E-3</v>
      </c>
      <c r="M40" s="47">
        <f t="shared" si="17"/>
        <v>-9.6066230607432246E-3</v>
      </c>
      <c r="N40" s="46">
        <f t="shared" ref="N40:N45" si="18">G25</f>
        <v>200</v>
      </c>
    </row>
    <row r="41" spans="1:16" x14ac:dyDescent="0.25">
      <c r="A41" s="67">
        <f t="shared" si="14"/>
        <v>1</v>
      </c>
      <c r="B41" s="67">
        <f t="shared" si="15"/>
        <v>0</v>
      </c>
      <c r="C41" s="5">
        <f t="shared" ref="C41:I41" si="19">P26</f>
        <v>1.0017474349839548</v>
      </c>
      <c r="D41" s="5">
        <f t="shared" si="19"/>
        <v>0.99807531749879386</v>
      </c>
      <c r="E41" s="5">
        <f t="shared" si="19"/>
        <v>1.0001772475172512</v>
      </c>
      <c r="F41" s="46">
        <f t="shared" si="19"/>
        <v>2</v>
      </c>
      <c r="G41" s="46">
        <f t="shared" si="19"/>
        <v>2</v>
      </c>
      <c r="H41" s="5">
        <f t="shared" si="19"/>
        <v>1.2271171459088586</v>
      </c>
      <c r="I41" s="5">
        <f t="shared" si="19"/>
        <v>1.3098732972220306</v>
      </c>
      <c r="J41" s="47">
        <f t="shared" ref="J41:M41" si="20">AA26</f>
        <v>3.2313997642141601E-6</v>
      </c>
      <c r="K41" s="72">
        <f t="shared" si="20"/>
        <v>4.7446340313316293E-3</v>
      </c>
      <c r="L41" s="47">
        <f t="shared" si="20"/>
        <v>4.7446340313316293E-3</v>
      </c>
      <c r="M41" s="47">
        <f t="shared" si="20"/>
        <v>1.2831216674707251E-3</v>
      </c>
      <c r="N41" s="46">
        <f t="shared" si="18"/>
        <v>200</v>
      </c>
      <c r="P41" t="s">
        <v>69</v>
      </c>
    </row>
    <row r="42" spans="1:16" x14ac:dyDescent="0.25">
      <c r="A42" s="67">
        <f t="shared" si="14"/>
        <v>1</v>
      </c>
      <c r="B42" s="67">
        <f t="shared" si="15"/>
        <v>0.2</v>
      </c>
      <c r="C42" s="5">
        <f t="shared" ref="C42:I42" si="21">P27</f>
        <v>1.0071670779665114</v>
      </c>
      <c r="D42" s="5">
        <f t="shared" si="21"/>
        <v>0.98715790469819931</v>
      </c>
      <c r="E42" s="5">
        <f t="shared" si="21"/>
        <v>1.0056750173352893</v>
      </c>
      <c r="F42" s="46">
        <f t="shared" si="21"/>
        <v>2</v>
      </c>
      <c r="G42" s="46">
        <f t="shared" si="21"/>
        <v>2</v>
      </c>
      <c r="H42" s="5">
        <f t="shared" si="21"/>
        <v>1.2426121696424821</v>
      </c>
      <c r="I42" s="5">
        <f t="shared" si="21"/>
        <v>1.3443862106205653</v>
      </c>
      <c r="J42" s="47">
        <f t="shared" ref="J42:M42" si="22">AA27</f>
        <v>1.1230792958893954E-4</v>
      </c>
      <c r="K42" s="72">
        <f t="shared" si="22"/>
        <v>3.7174032254091438E-3</v>
      </c>
      <c r="L42" s="47">
        <f t="shared" si="22"/>
        <v>3.7174032254091438E-3</v>
      </c>
      <c r="M42" s="47">
        <f t="shared" si="22"/>
        <v>8.5613968678671295E-3</v>
      </c>
      <c r="N42" s="46">
        <f t="shared" si="18"/>
        <v>200</v>
      </c>
      <c r="P42" t="s">
        <v>74</v>
      </c>
    </row>
    <row r="43" spans="1:16" x14ac:dyDescent="0.25">
      <c r="A43" s="67">
        <f t="shared" si="14"/>
        <v>0</v>
      </c>
      <c r="B43" s="67">
        <f t="shared" si="15"/>
        <v>-0.2</v>
      </c>
      <c r="C43" s="5">
        <f t="shared" ref="C43:I43" si="23">P28</f>
        <v>1.0248873619354746</v>
      </c>
      <c r="D43" s="5">
        <f t="shared" si="23"/>
        <v>1.0418048965803377</v>
      </c>
      <c r="E43" s="5">
        <f t="shared" si="23"/>
        <v>0.93330774148418771</v>
      </c>
      <c r="F43" s="46">
        <f t="shared" si="23"/>
        <v>3</v>
      </c>
      <c r="G43" s="46">
        <f t="shared" si="23"/>
        <v>1</v>
      </c>
      <c r="H43" s="5">
        <f t="shared" si="23"/>
        <v>1.2163717559536025</v>
      </c>
      <c r="I43" s="5">
        <f t="shared" si="23"/>
        <v>1.2340869682321531</v>
      </c>
      <c r="J43" s="47">
        <f t="shared" ref="J43:M43" si="24">AA28</f>
        <v>2.4659724089849178E-2</v>
      </c>
      <c r="K43" s="72">
        <f t="shared" si="24"/>
        <v>2.1422423663918333E-2</v>
      </c>
      <c r="L43" s="47">
        <f t="shared" si="24"/>
        <v>4.7272791212087828E-2</v>
      </c>
      <c r="M43" s="47">
        <f t="shared" si="24"/>
        <v>-4.4461505677208191E-2</v>
      </c>
      <c r="N43" s="46">
        <f t="shared" si="18"/>
        <v>200</v>
      </c>
      <c r="P43" t="s">
        <v>78</v>
      </c>
    </row>
    <row r="44" spans="1:16" x14ac:dyDescent="0.25">
      <c r="A44" s="67">
        <f t="shared" si="14"/>
        <v>0</v>
      </c>
      <c r="B44" s="67">
        <f t="shared" si="15"/>
        <v>0</v>
      </c>
      <c r="C44" s="5">
        <f t="shared" ref="C44:I44" si="25">P29</f>
        <v>1.0359377349821481</v>
      </c>
      <c r="D44" s="5">
        <f t="shared" si="25"/>
        <v>1.0270596201287689</v>
      </c>
      <c r="E44" s="5">
        <f t="shared" si="25"/>
        <v>0.93700264488908314</v>
      </c>
      <c r="F44" s="46">
        <f t="shared" si="25"/>
        <v>3</v>
      </c>
      <c r="G44" s="46">
        <f t="shared" si="25"/>
        <v>1</v>
      </c>
      <c r="H44" s="5">
        <f t="shared" si="25"/>
        <v>1.2382332456810434</v>
      </c>
      <c r="I44" s="5">
        <f t="shared" si="25"/>
        <v>1.2785374344758285</v>
      </c>
      <c r="J44" s="47">
        <f t="shared" ref="J44:M44" si="26">AA29</f>
        <v>2.3800714187863448E-2</v>
      </c>
      <c r="K44" s="72">
        <f t="shared" si="26"/>
        <v>1.6505964239593607E-2</v>
      </c>
      <c r="L44" s="47">
        <f t="shared" si="26"/>
        <v>4.3040498059749521E-2</v>
      </c>
      <c r="M44" s="47">
        <f t="shared" si="26"/>
        <v>-4.1998236740611317E-2</v>
      </c>
      <c r="N44" s="46">
        <f t="shared" si="18"/>
        <v>200</v>
      </c>
    </row>
    <row r="45" spans="1:16" x14ac:dyDescent="0.25">
      <c r="A45" s="50">
        <f t="shared" si="14"/>
        <v>0</v>
      </c>
      <c r="B45" s="50">
        <f t="shared" si="15"/>
        <v>0.2</v>
      </c>
      <c r="C45" s="51">
        <f t="shared" ref="C45:I45" si="27">P30</f>
        <v>1.0436987429047768</v>
      </c>
      <c r="D45" s="51">
        <f t="shared" si="27"/>
        <v>1.0168410227652209</v>
      </c>
      <c r="E45" s="51">
        <f t="shared" si="27"/>
        <v>0.93946023433000225</v>
      </c>
      <c r="F45" s="52">
        <f t="shared" si="27"/>
        <v>3</v>
      </c>
      <c r="G45" s="52">
        <f t="shared" si="27"/>
        <v>1</v>
      </c>
      <c r="H45" s="51">
        <f t="shared" si="27"/>
        <v>1.253947391992323</v>
      </c>
      <c r="I45" s="51">
        <f t="shared" si="27"/>
        <v>1.3120115967749275</v>
      </c>
      <c r="J45" s="53">
        <f t="shared" ref="J45:M45" si="28">AA30</f>
        <v>2.3341415832353829E-2</v>
      </c>
      <c r="K45" s="73">
        <f t="shared" si="28"/>
        <v>1.3297759053682912E-2</v>
      </c>
      <c r="L45" s="53">
        <f t="shared" si="28"/>
        <v>3.9943457125697912E-2</v>
      </c>
      <c r="M45" s="53">
        <f t="shared" si="28"/>
        <v>-4.0359843779998496E-2</v>
      </c>
      <c r="N45" s="52">
        <f t="shared" si="18"/>
        <v>200</v>
      </c>
    </row>
    <row r="46" spans="1:16" x14ac:dyDescent="0.25">
      <c r="C46" s="65"/>
      <c r="D46" s="65"/>
      <c r="E46" s="65"/>
      <c r="F46" s="65"/>
      <c r="G46" s="65"/>
    </row>
  </sheetData>
  <autoFilter ref="A18:AI18" xr:uid="{37CAFF60-F213-4F85-B21B-FE8A49575FF6}">
    <sortState xmlns:xlrd2="http://schemas.microsoft.com/office/spreadsheetml/2017/richdata2" ref="A19:AI30">
      <sortCondition ref="G1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EE2C-DBE1-4C7E-AC3D-419565CF9E21}">
  <dimension ref="A1:AG139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3.5703125" bestFit="1" customWidth="1"/>
    <col min="6" max="6" width="10.7109375" bestFit="1" customWidth="1"/>
  </cols>
  <sheetData>
    <row r="1" spans="1:33" x14ac:dyDescent="0.25">
      <c r="A1" s="38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9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33</v>
      </c>
      <c r="Z1" s="2" t="s">
        <v>33</v>
      </c>
      <c r="AA1" s="2" t="s">
        <v>35</v>
      </c>
      <c r="AB1" s="2" t="s">
        <v>36</v>
      </c>
      <c r="AC1" s="2" t="s">
        <v>37</v>
      </c>
      <c r="AD1" s="2" t="s">
        <v>38</v>
      </c>
      <c r="AE1" s="40" t="s">
        <v>31</v>
      </c>
      <c r="AF1" s="40" t="s">
        <v>34</v>
      </c>
      <c r="AG1" s="40" t="s">
        <v>34</v>
      </c>
    </row>
    <row r="2" spans="1:33" x14ac:dyDescent="0.25">
      <c r="A2" s="75">
        <v>1</v>
      </c>
      <c r="B2" s="75">
        <v>3</v>
      </c>
      <c r="C2" s="75">
        <v>4</v>
      </c>
      <c r="D2" s="75">
        <v>1</v>
      </c>
      <c r="E2" s="75"/>
      <c r="F2" s="75">
        <v>0</v>
      </c>
      <c r="G2" s="75"/>
      <c r="H2" s="75"/>
      <c r="I2" s="75"/>
      <c r="J2" s="75"/>
      <c r="K2" s="75"/>
      <c r="L2" s="75">
        <v>1</v>
      </c>
      <c r="M2" s="16" t="s">
        <v>23</v>
      </c>
      <c r="N2" s="41">
        <v>3.9661881000000001</v>
      </c>
      <c r="O2" s="44">
        <v>96</v>
      </c>
      <c r="P2" s="5">
        <v>1.0441409759176394</v>
      </c>
      <c r="Q2" s="5">
        <v>0.91171801251205098</v>
      </c>
      <c r="R2" s="5">
        <v>1.0441410115703096</v>
      </c>
      <c r="S2" s="75">
        <v>2</v>
      </c>
      <c r="T2" s="75">
        <v>2</v>
      </c>
      <c r="U2" s="5">
        <v>1.3569933498121467</v>
      </c>
      <c r="V2" s="5">
        <v>1.6811491233875437</v>
      </c>
      <c r="W2" s="48">
        <v>0.73692328716160138</v>
      </c>
      <c r="X2" s="42">
        <v>1.3623668752438394</v>
      </c>
      <c r="Y2" s="42">
        <v>1.35699335026448</v>
      </c>
      <c r="Z2" s="75">
        <v>1.35699335026448</v>
      </c>
      <c r="AA2" s="4">
        <v>3.9442572550296706E-3</v>
      </c>
      <c r="AB2" s="4">
        <v>3.3333491522569147E-10</v>
      </c>
      <c r="AC2" s="4">
        <v>3.3333491522569147E-10</v>
      </c>
      <c r="AD2" s="4">
        <v>5.8854658325299347E-2</v>
      </c>
      <c r="AE2" s="4" t="s">
        <v>32</v>
      </c>
      <c r="AF2" s="4" t="b">
        <v>1</v>
      </c>
      <c r="AG2" s="75" t="b">
        <v>1</v>
      </c>
    </row>
    <row r="3" spans="1:33" x14ac:dyDescent="0.25">
      <c r="A3" s="75">
        <v>2</v>
      </c>
      <c r="B3" s="75">
        <v>3</v>
      </c>
      <c r="C3" s="75">
        <v>4</v>
      </c>
      <c r="D3" s="75">
        <v>1</v>
      </c>
      <c r="E3" s="75"/>
      <c r="F3" s="75">
        <v>0</v>
      </c>
      <c r="G3" s="75"/>
      <c r="H3" s="75"/>
      <c r="I3" s="75"/>
      <c r="J3" s="75"/>
      <c r="K3" s="75"/>
      <c r="L3" s="75">
        <v>2</v>
      </c>
      <c r="M3" s="16" t="s">
        <v>23</v>
      </c>
      <c r="N3" s="41">
        <v>2.3025188999999999</v>
      </c>
      <c r="O3" s="75">
        <v>123</v>
      </c>
      <c r="P3" s="5">
        <v>1.0876579427391655</v>
      </c>
      <c r="Q3" s="5">
        <v>0.93327867426112576</v>
      </c>
      <c r="R3" s="5">
        <v>0.97906338299970885</v>
      </c>
      <c r="S3" s="75">
        <v>3</v>
      </c>
      <c r="T3" s="75">
        <v>1</v>
      </c>
      <c r="U3" s="5">
        <v>1.3775509838794839</v>
      </c>
      <c r="V3" s="5">
        <v>1.6655838065327486</v>
      </c>
      <c r="W3" s="75">
        <v>0.725925945175388</v>
      </c>
      <c r="X3" s="42">
        <v>1.6860848775505888</v>
      </c>
      <c r="Y3" s="42">
        <v>1.66558380653275</v>
      </c>
      <c r="Z3" s="75">
        <v>1.6811491244816901</v>
      </c>
      <c r="AA3" s="4">
        <v>1.2158979236930545E-2</v>
      </c>
      <c r="AB3" s="4">
        <v>7.7715611723760958E-16</v>
      </c>
      <c r="AC3" s="4">
        <v>9.2587372067545193E-3</v>
      </c>
      <c r="AD3" s="4">
        <v>5.8438628492776958E-2</v>
      </c>
      <c r="AE3" s="4" t="s">
        <v>32</v>
      </c>
      <c r="AF3" s="4" t="b">
        <v>1</v>
      </c>
      <c r="AG3" s="75" t="b">
        <v>1</v>
      </c>
    </row>
    <row r="4" spans="1:33" x14ac:dyDescent="0.25">
      <c r="A4" s="75">
        <v>149</v>
      </c>
      <c r="B4" s="75">
        <v>3</v>
      </c>
      <c r="C4" s="75">
        <v>4</v>
      </c>
      <c r="D4" s="75">
        <v>1</v>
      </c>
      <c r="E4" s="75">
        <v>1</v>
      </c>
      <c r="F4" s="75">
        <v>0.4</v>
      </c>
      <c r="G4" s="75">
        <v>200</v>
      </c>
      <c r="H4" s="75" t="b">
        <v>1</v>
      </c>
      <c r="I4" s="75">
        <v>0.5</v>
      </c>
      <c r="J4" s="75">
        <v>0</v>
      </c>
      <c r="K4" s="75">
        <v>0</v>
      </c>
      <c r="L4" s="75">
        <v>1</v>
      </c>
      <c r="M4" s="16" t="s">
        <v>23</v>
      </c>
      <c r="N4" s="41">
        <v>69.510016800000002</v>
      </c>
      <c r="O4" s="44">
        <v>114</v>
      </c>
      <c r="P4" s="5">
        <v>0.98560350139616748</v>
      </c>
      <c r="Q4" s="5">
        <v>1.0307703039158735</v>
      </c>
      <c r="R4" s="5">
        <v>0.98362619468795898</v>
      </c>
      <c r="S4" s="75">
        <v>2</v>
      </c>
      <c r="T4" s="75">
        <v>2</v>
      </c>
      <c r="U4" s="5">
        <v>1.1968800163964419</v>
      </c>
      <c r="V4" s="5">
        <v>1.2562421764889027</v>
      </c>
      <c r="W4" s="48">
        <v>0.83550563657232169</v>
      </c>
      <c r="X4" s="42">
        <v>1.1973760239948845</v>
      </c>
      <c r="Y4" s="42">
        <v>1.2041591321917799</v>
      </c>
      <c r="Z4" s="75">
        <v>1.2041591321917799</v>
      </c>
      <c r="AA4" s="4">
        <v>4.1424547385515709E-4</v>
      </c>
      <c r="AB4" s="4">
        <v>6.0449782763253301E-3</v>
      </c>
      <c r="AC4" s="4">
        <v>6.0449782763253301E-3</v>
      </c>
      <c r="AD4" s="4">
        <v>-2.0513535943915695E-2</v>
      </c>
      <c r="AE4" s="4" t="s">
        <v>32</v>
      </c>
      <c r="AF4" s="4" t="b">
        <v>1</v>
      </c>
      <c r="AG4" s="75" t="b">
        <v>1</v>
      </c>
    </row>
    <row r="5" spans="1:33" x14ac:dyDescent="0.25">
      <c r="A5" s="75">
        <v>150</v>
      </c>
      <c r="B5" s="75">
        <v>3</v>
      </c>
      <c r="C5" s="75">
        <v>4</v>
      </c>
      <c r="D5" s="75">
        <v>1</v>
      </c>
      <c r="E5" s="75">
        <v>1</v>
      </c>
      <c r="F5" s="75">
        <v>0.4</v>
      </c>
      <c r="G5" s="75">
        <v>200</v>
      </c>
      <c r="H5" s="75" t="b">
        <v>1</v>
      </c>
      <c r="I5" s="75">
        <v>0.5</v>
      </c>
      <c r="J5" s="75">
        <v>0</v>
      </c>
      <c r="K5" s="75">
        <v>0</v>
      </c>
      <c r="L5" s="75">
        <v>2</v>
      </c>
      <c r="M5" s="16" t="s">
        <v>23</v>
      </c>
      <c r="N5" s="41">
        <v>79.601694899999998</v>
      </c>
      <c r="O5" s="75">
        <v>130</v>
      </c>
      <c r="P5" s="5">
        <v>1.0301116363169169</v>
      </c>
      <c r="Q5" s="5">
        <v>1.0504760789050027</v>
      </c>
      <c r="R5" s="5">
        <v>0.91941228477808035</v>
      </c>
      <c r="S5" s="75">
        <v>3</v>
      </c>
      <c r="T5" s="75">
        <v>1</v>
      </c>
      <c r="U5" s="42">
        <v>1.2104128331006365</v>
      </c>
      <c r="V5" s="5">
        <v>1.2352962792382625</v>
      </c>
      <c r="W5" s="48">
        <v>0.82616440660032042</v>
      </c>
      <c r="X5" s="42">
        <v>1.259267697022892</v>
      </c>
      <c r="Y5" s="42">
        <v>1.25819418672906</v>
      </c>
      <c r="Z5" s="75">
        <v>1.2843089030906301</v>
      </c>
      <c r="AA5" s="4">
        <v>1.9035998335621418E-2</v>
      </c>
      <c r="AB5" s="4">
        <v>1.8199025025163684E-2</v>
      </c>
      <c r="AC5" s="4">
        <v>3.8162644309652438E-2</v>
      </c>
      <c r="AD5" s="4">
        <v>-5.3725143481279769E-2</v>
      </c>
      <c r="AE5" s="4" t="s">
        <v>32</v>
      </c>
      <c r="AF5" s="4" t="b">
        <v>1</v>
      </c>
      <c r="AG5" s="75" t="b">
        <v>1</v>
      </c>
    </row>
    <row r="6" spans="1:33" x14ac:dyDescent="0.25">
      <c r="A6" s="75">
        <v>153</v>
      </c>
      <c r="B6" s="75">
        <v>3</v>
      </c>
      <c r="C6" s="75">
        <v>4</v>
      </c>
      <c r="D6" s="75">
        <v>1</v>
      </c>
      <c r="E6" s="75">
        <v>1</v>
      </c>
      <c r="F6" s="75">
        <v>0.4</v>
      </c>
      <c r="G6" s="75">
        <v>200</v>
      </c>
      <c r="H6" s="75" t="b">
        <v>1</v>
      </c>
      <c r="I6" s="75">
        <v>0.5</v>
      </c>
      <c r="J6" s="75">
        <v>1</v>
      </c>
      <c r="K6" s="75">
        <v>0</v>
      </c>
      <c r="L6" s="75">
        <v>1</v>
      </c>
      <c r="M6" s="16" t="s">
        <v>23</v>
      </c>
      <c r="N6" s="75">
        <v>61.648990300000001</v>
      </c>
      <c r="O6" s="10">
        <v>102</v>
      </c>
      <c r="P6" s="5">
        <v>1.0429241231809405</v>
      </c>
      <c r="Q6" s="5">
        <v>0.91682942649551136</v>
      </c>
      <c r="R6" s="5">
        <v>1.040246450323548</v>
      </c>
      <c r="S6" s="75">
        <v>2</v>
      </c>
      <c r="T6" s="75">
        <v>2</v>
      </c>
      <c r="U6" s="42">
        <v>1.1249653940424396</v>
      </c>
      <c r="V6" s="42">
        <v>1.1061353606098387</v>
      </c>
      <c r="W6" s="75">
        <v>0.88891623270882125</v>
      </c>
      <c r="X6" s="42">
        <v>1.1283566012183219</v>
      </c>
      <c r="Y6" s="42">
        <v>1.1249799428907401</v>
      </c>
      <c r="Z6" s="75">
        <v>1.1249799428907401</v>
      </c>
      <c r="AA6" s="3">
        <v>3.0054392132955465E-3</v>
      </c>
      <c r="AB6" s="4">
        <v>1.2932540168764106E-5</v>
      </c>
      <c r="AC6" s="4">
        <v>1.2932540168764106E-5</v>
      </c>
      <c r="AD6" s="4">
        <v>5.5447049002992389E-2</v>
      </c>
      <c r="AE6" s="4" t="s">
        <v>32</v>
      </c>
      <c r="AF6" s="4" t="b">
        <v>1</v>
      </c>
      <c r="AG6" s="75" t="b">
        <v>1</v>
      </c>
    </row>
    <row r="7" spans="1:33" x14ac:dyDescent="0.25">
      <c r="A7" s="75">
        <v>154</v>
      </c>
      <c r="B7" s="75">
        <v>3</v>
      </c>
      <c r="C7" s="75">
        <v>4</v>
      </c>
      <c r="D7" s="75">
        <v>1</v>
      </c>
      <c r="E7" s="75">
        <v>1</v>
      </c>
      <c r="F7" s="75">
        <v>0.4</v>
      </c>
      <c r="G7" s="75">
        <v>200</v>
      </c>
      <c r="H7" s="75" t="b">
        <v>1</v>
      </c>
      <c r="I7" s="75">
        <v>0.5</v>
      </c>
      <c r="J7" s="75">
        <v>1</v>
      </c>
      <c r="K7" s="75">
        <v>0</v>
      </c>
      <c r="L7" s="75">
        <v>2</v>
      </c>
      <c r="M7" s="16" t="s">
        <v>23</v>
      </c>
      <c r="N7" s="75">
        <v>75.305504499999998</v>
      </c>
      <c r="O7" s="75">
        <v>124</v>
      </c>
      <c r="P7" s="5">
        <v>1.0607296708002245</v>
      </c>
      <c r="Q7" s="5">
        <v>0.98487026349874029</v>
      </c>
      <c r="R7" s="5">
        <v>0.95440006570103531</v>
      </c>
      <c r="S7" s="75">
        <v>3</v>
      </c>
      <c r="T7" s="75">
        <v>1</v>
      </c>
      <c r="U7" s="42">
        <v>1.1374969724313622</v>
      </c>
      <c r="V7" s="42">
        <v>1.0835505950658955</v>
      </c>
      <c r="W7" s="75">
        <v>0.879123218994186</v>
      </c>
      <c r="X7" s="42">
        <v>1.1039206669578998</v>
      </c>
      <c r="Y7" s="42">
        <v>1.0878011849979801</v>
      </c>
      <c r="Z7" s="75">
        <v>1.1070476475519</v>
      </c>
      <c r="AA7" s="3">
        <v>1.8452478064514E-2</v>
      </c>
      <c r="AB7" s="4">
        <v>3.907506252709636E-3</v>
      </c>
      <c r="AC7" s="4">
        <v>2.122496943827612E-2</v>
      </c>
      <c r="AD7" s="4">
        <v>-4.0486447200149635E-2</v>
      </c>
      <c r="AE7" s="4" t="s">
        <v>32</v>
      </c>
      <c r="AF7" s="4" t="b">
        <v>1</v>
      </c>
      <c r="AG7" s="75" t="b">
        <v>1</v>
      </c>
    </row>
    <row r="8" spans="1:33" x14ac:dyDescent="0.25">
      <c r="A8" s="75">
        <v>157</v>
      </c>
      <c r="B8" s="75">
        <v>3</v>
      </c>
      <c r="C8" s="75">
        <v>4</v>
      </c>
      <c r="D8" s="75">
        <v>1</v>
      </c>
      <c r="E8" s="75">
        <v>1</v>
      </c>
      <c r="F8" s="75">
        <v>0.4</v>
      </c>
      <c r="G8" s="75">
        <v>200</v>
      </c>
      <c r="H8" s="75" t="b">
        <v>1</v>
      </c>
      <c r="I8" s="75">
        <v>1</v>
      </c>
      <c r="J8" s="75">
        <v>0</v>
      </c>
      <c r="K8" s="75">
        <v>0</v>
      </c>
      <c r="L8" s="75">
        <v>1</v>
      </c>
      <c r="M8" s="16" t="s">
        <v>23</v>
      </c>
      <c r="N8" s="75">
        <v>76.788861900000001</v>
      </c>
      <c r="O8" s="75">
        <v>126</v>
      </c>
      <c r="P8" s="5">
        <v>0.71686004790240043</v>
      </c>
      <c r="Q8" s="5">
        <v>1.1266397702867526</v>
      </c>
      <c r="R8" s="5">
        <v>1.1565001818108471</v>
      </c>
      <c r="S8" s="75">
        <v>1</v>
      </c>
      <c r="T8" s="75">
        <v>3</v>
      </c>
      <c r="U8" s="42">
        <v>1.1682317483300557</v>
      </c>
      <c r="V8" s="42">
        <v>1.255425104636783</v>
      </c>
      <c r="W8" s="75">
        <v>0.85599454169043354</v>
      </c>
      <c r="X8" s="42">
        <v>1.206380267743925</v>
      </c>
      <c r="Y8" s="42">
        <v>1.2160742619668501</v>
      </c>
      <c r="Z8" s="75">
        <v>1.2160742619668501</v>
      </c>
      <c r="AA8" s="3">
        <v>3.1622300558025174E-2</v>
      </c>
      <c r="AB8" s="4">
        <v>3.9341769769401291E-2</v>
      </c>
      <c r="AC8" s="4">
        <v>3.9341769769401291E-2</v>
      </c>
      <c r="AD8" s="4">
        <v>-0.18875996806506642</v>
      </c>
      <c r="AE8" s="75" t="s">
        <v>32</v>
      </c>
      <c r="AF8" s="75" t="b">
        <v>1</v>
      </c>
      <c r="AG8" s="75" t="b">
        <v>1</v>
      </c>
    </row>
    <row r="9" spans="1:33" x14ac:dyDescent="0.25">
      <c r="A9" s="75">
        <v>158</v>
      </c>
      <c r="B9" s="75">
        <v>3</v>
      </c>
      <c r="C9" s="75">
        <v>4</v>
      </c>
      <c r="D9" s="75">
        <v>1</v>
      </c>
      <c r="E9" s="75">
        <v>1</v>
      </c>
      <c r="F9" s="75">
        <v>0.4</v>
      </c>
      <c r="G9" s="75">
        <v>200</v>
      </c>
      <c r="H9" s="75" t="b">
        <v>1</v>
      </c>
      <c r="I9" s="75">
        <v>1</v>
      </c>
      <c r="J9" s="75">
        <v>0</v>
      </c>
      <c r="K9" s="75">
        <v>0</v>
      </c>
      <c r="L9" s="75">
        <v>2</v>
      </c>
      <c r="M9" s="16" t="s">
        <v>23</v>
      </c>
      <c r="N9" s="75">
        <v>88.057371700000004</v>
      </c>
      <c r="O9" s="75">
        <v>142</v>
      </c>
      <c r="P9" s="5">
        <v>0.84789255284976683</v>
      </c>
      <c r="Q9" s="5">
        <v>1.0630346293999919</v>
      </c>
      <c r="R9" s="5">
        <v>1.0890728177502411</v>
      </c>
      <c r="S9" s="75">
        <v>2</v>
      </c>
      <c r="T9" s="75">
        <v>2</v>
      </c>
      <c r="U9" s="42">
        <v>1.1768846054579605</v>
      </c>
      <c r="V9" s="42">
        <v>1.2333701809619</v>
      </c>
      <c r="W9" s="75">
        <v>0.84970097778691778</v>
      </c>
      <c r="X9" s="42">
        <v>1.2907882512645028</v>
      </c>
      <c r="Y9" s="42">
        <v>1.3194258888219199</v>
      </c>
      <c r="Z9" s="75">
        <v>1.32347530884084</v>
      </c>
      <c r="AA9" s="3">
        <v>4.4482950821991163E-2</v>
      </c>
      <c r="AB9" s="4">
        <v>6.5222085294124987E-2</v>
      </c>
      <c r="AC9" s="4">
        <v>6.8082213001660175E-2</v>
      </c>
      <c r="AD9" s="4">
        <v>-0.10140496476682208</v>
      </c>
      <c r="AE9" s="75" t="s">
        <v>32</v>
      </c>
      <c r="AF9" s="75" t="b">
        <v>1</v>
      </c>
      <c r="AG9" s="75" t="b">
        <v>1</v>
      </c>
    </row>
    <row r="10" spans="1:33" x14ac:dyDescent="0.25">
      <c r="A10" s="75">
        <v>161</v>
      </c>
      <c r="B10" s="75">
        <v>3</v>
      </c>
      <c r="C10" s="75">
        <v>4</v>
      </c>
      <c r="D10" s="75">
        <v>1</v>
      </c>
      <c r="E10" s="75">
        <v>1</v>
      </c>
      <c r="F10" s="75">
        <v>0.4</v>
      </c>
      <c r="G10" s="75">
        <v>200</v>
      </c>
      <c r="H10" s="75" t="b">
        <v>1</v>
      </c>
      <c r="I10" s="75">
        <v>1</v>
      </c>
      <c r="J10" s="75">
        <v>1</v>
      </c>
      <c r="K10" s="75">
        <v>0</v>
      </c>
      <c r="L10" s="75">
        <v>1</v>
      </c>
      <c r="M10" s="16" t="s">
        <v>23</v>
      </c>
      <c r="N10" s="75">
        <v>62.730696399999999</v>
      </c>
      <c r="O10" s="75">
        <v>102</v>
      </c>
      <c r="P10" s="5">
        <v>0.91568465051443126</v>
      </c>
      <c r="Q10" s="5">
        <v>1.0052795495104869</v>
      </c>
      <c r="R10" s="5">
        <v>1.0790357999750817</v>
      </c>
      <c r="S10" s="75">
        <v>1</v>
      </c>
      <c r="T10" s="75">
        <v>3</v>
      </c>
      <c r="U10" s="42">
        <v>1.1037471487084312</v>
      </c>
      <c r="V10" s="42">
        <v>1.1152936372078828</v>
      </c>
      <c r="W10" s="75">
        <v>0.906004605466177</v>
      </c>
      <c r="X10" s="42">
        <v>1.1267083596553151</v>
      </c>
      <c r="Y10" s="42">
        <v>1.12474829994424</v>
      </c>
      <c r="Z10" s="75">
        <v>1.12474829994424</v>
      </c>
      <c r="AA10" s="3">
        <v>2.037901889172844E-2</v>
      </c>
      <c r="AB10" s="4">
        <v>1.8671867507468076E-2</v>
      </c>
      <c r="AC10" s="4">
        <v>1.8671867507468076E-2</v>
      </c>
      <c r="AD10" s="4">
        <v>-5.6210232990379118E-2</v>
      </c>
      <c r="AE10" s="75" t="s">
        <v>32</v>
      </c>
      <c r="AF10" s="75" t="b">
        <v>1</v>
      </c>
      <c r="AG10" s="75" t="b">
        <v>1</v>
      </c>
    </row>
    <row r="11" spans="1:33" x14ac:dyDescent="0.25">
      <c r="A11" s="75">
        <v>162</v>
      </c>
      <c r="B11" s="75">
        <v>3</v>
      </c>
      <c r="C11" s="75">
        <v>4</v>
      </c>
      <c r="D11" s="75">
        <v>1</v>
      </c>
      <c r="E11" s="75">
        <v>1</v>
      </c>
      <c r="F11" s="75">
        <v>0.4</v>
      </c>
      <c r="G11" s="75">
        <v>200</v>
      </c>
      <c r="H11" s="75" t="b">
        <v>1</v>
      </c>
      <c r="I11" s="75">
        <v>1</v>
      </c>
      <c r="J11" s="75">
        <v>1</v>
      </c>
      <c r="K11" s="75">
        <v>0</v>
      </c>
      <c r="L11" s="75">
        <v>2</v>
      </c>
      <c r="M11" s="16" t="s">
        <v>23</v>
      </c>
      <c r="N11" s="75">
        <v>81.275740799999994</v>
      </c>
      <c r="O11" s="75">
        <v>129</v>
      </c>
      <c r="P11" s="5">
        <v>0.94257742697812641</v>
      </c>
      <c r="Q11" s="5">
        <v>0.99997314651956948</v>
      </c>
      <c r="R11" s="5">
        <v>1.0574494265023044</v>
      </c>
      <c r="S11" s="75">
        <v>1</v>
      </c>
      <c r="T11" s="75">
        <v>3</v>
      </c>
      <c r="U11" s="42">
        <v>1.1043907388926719</v>
      </c>
      <c r="V11" s="42">
        <v>1.1136893294008181</v>
      </c>
      <c r="W11" s="75">
        <v>0.90547662596542566</v>
      </c>
      <c r="X11" s="42">
        <v>1.1193993002134655</v>
      </c>
      <c r="Y11" s="42">
        <v>1.13943209857386</v>
      </c>
      <c r="Z11" s="75">
        <v>1.12360526172873</v>
      </c>
      <c r="AA11" s="3">
        <v>5.1009240505675013E-3</v>
      </c>
      <c r="AB11" s="4">
        <v>2.2592631193435797E-2</v>
      </c>
      <c r="AC11" s="4">
        <v>8.82510314401308E-3</v>
      </c>
      <c r="AD11" s="4">
        <v>-3.8299617668202855E-2</v>
      </c>
      <c r="AE11" s="75" t="s">
        <v>32</v>
      </c>
      <c r="AF11" s="75" t="b">
        <v>1</v>
      </c>
      <c r="AG11" s="75" t="b">
        <v>1</v>
      </c>
    </row>
    <row r="12" spans="1:33" x14ac:dyDescent="0.25">
      <c r="A12" s="75">
        <v>165</v>
      </c>
      <c r="B12" s="75">
        <v>3</v>
      </c>
      <c r="C12" s="75">
        <v>4</v>
      </c>
      <c r="D12" s="75">
        <v>1</v>
      </c>
      <c r="E12" s="75">
        <v>1</v>
      </c>
      <c r="F12" s="75">
        <v>0.4</v>
      </c>
      <c r="G12" s="75">
        <v>200</v>
      </c>
      <c r="H12" s="75" t="b">
        <v>1</v>
      </c>
      <c r="I12" s="75">
        <v>0</v>
      </c>
      <c r="J12" s="75">
        <v>0</v>
      </c>
      <c r="K12" s="75">
        <v>0</v>
      </c>
      <c r="L12" s="75">
        <v>1</v>
      </c>
      <c r="M12" s="16" t="s">
        <v>23</v>
      </c>
      <c r="N12" s="75">
        <v>71.746948900000007</v>
      </c>
      <c r="O12" s="75">
        <v>120</v>
      </c>
      <c r="P12" s="5">
        <v>1.1556826245119864</v>
      </c>
      <c r="Q12" s="5">
        <v>1.1207972495481011</v>
      </c>
      <c r="R12" s="5">
        <v>0.72352012593991211</v>
      </c>
      <c r="S12" s="75">
        <v>3</v>
      </c>
      <c r="T12" s="75">
        <v>1</v>
      </c>
      <c r="U12" s="42">
        <v>1.1635372546459022</v>
      </c>
      <c r="V12" s="42">
        <v>1.1945571054449939</v>
      </c>
      <c r="W12" s="75">
        <v>0.85944820074053296</v>
      </c>
      <c r="X12" s="42">
        <v>1.2018928172955579</v>
      </c>
      <c r="Y12" s="42">
        <v>1.2112103360767099</v>
      </c>
      <c r="Z12" s="75">
        <v>1.2112103360767099</v>
      </c>
      <c r="AA12" s="3">
        <v>3.1912631557247773E-2</v>
      </c>
      <c r="AB12" s="4">
        <v>3.9359870049679335E-2</v>
      </c>
      <c r="AC12" s="4">
        <v>3.9359870049679335E-2</v>
      </c>
      <c r="AD12" s="4">
        <v>-0.18431991604005848</v>
      </c>
      <c r="AE12" s="75" t="s">
        <v>32</v>
      </c>
      <c r="AF12" s="75" t="b">
        <v>1</v>
      </c>
      <c r="AG12" s="75" t="b">
        <v>1</v>
      </c>
    </row>
    <row r="13" spans="1:33" x14ac:dyDescent="0.25">
      <c r="A13" s="75">
        <v>166</v>
      </c>
      <c r="B13" s="75">
        <v>3</v>
      </c>
      <c r="C13" s="75">
        <v>4</v>
      </c>
      <c r="D13" s="75">
        <v>1</v>
      </c>
      <c r="E13" s="75">
        <v>1</v>
      </c>
      <c r="F13" s="75">
        <v>0.4</v>
      </c>
      <c r="G13" s="75">
        <v>200</v>
      </c>
      <c r="H13" s="75" t="b">
        <v>1</v>
      </c>
      <c r="I13" s="75">
        <v>0</v>
      </c>
      <c r="J13" s="75">
        <v>0</v>
      </c>
      <c r="K13" s="75">
        <v>0</v>
      </c>
      <c r="L13" s="75">
        <v>2</v>
      </c>
      <c r="M13" s="16" t="s">
        <v>23</v>
      </c>
      <c r="N13" s="75">
        <v>94.383295599999997</v>
      </c>
      <c r="O13" s="75">
        <v>153</v>
      </c>
      <c r="P13" s="5">
        <v>1.129532134289039</v>
      </c>
      <c r="Q13" s="5">
        <v>1.1151821630198266</v>
      </c>
      <c r="R13" s="5">
        <v>0.75528570269113438</v>
      </c>
      <c r="S13" s="75">
        <v>3</v>
      </c>
      <c r="T13" s="75">
        <v>1</v>
      </c>
      <c r="U13" s="42">
        <v>1.1646565676418326</v>
      </c>
      <c r="V13" s="42">
        <v>1.1915591755291524</v>
      </c>
      <c r="W13" s="75">
        <v>0.85862221343479384</v>
      </c>
      <c r="X13" s="42">
        <v>1.3117581656600059</v>
      </c>
      <c r="Y13" s="42">
        <v>1.2892189070054501</v>
      </c>
      <c r="Z13" s="75">
        <v>1.3462032919654801</v>
      </c>
      <c r="AA13" s="3">
        <v>9.1631974000616068E-2</v>
      </c>
      <c r="AB13" s="4">
        <v>7.5751085363104154E-2</v>
      </c>
      <c r="AC13" s="4">
        <v>0.11487426702882642</v>
      </c>
      <c r="AD13" s="4">
        <v>-0.16314286487257709</v>
      </c>
      <c r="AE13" s="75" t="s">
        <v>32</v>
      </c>
      <c r="AF13" s="75" t="b">
        <v>1</v>
      </c>
      <c r="AG13" s="75" t="b">
        <v>1</v>
      </c>
    </row>
    <row r="14" spans="1:33" x14ac:dyDescent="0.25">
      <c r="A14" s="75">
        <v>169</v>
      </c>
      <c r="B14" s="75">
        <v>3</v>
      </c>
      <c r="C14" s="75">
        <v>4</v>
      </c>
      <c r="D14" s="75">
        <v>1</v>
      </c>
      <c r="E14" s="75">
        <v>1</v>
      </c>
      <c r="F14" s="75">
        <v>0.4</v>
      </c>
      <c r="G14" s="75">
        <v>200</v>
      </c>
      <c r="H14" s="75" t="b">
        <v>1</v>
      </c>
      <c r="I14" s="75">
        <v>0</v>
      </c>
      <c r="J14" s="75">
        <v>1</v>
      </c>
      <c r="K14" s="75">
        <v>0</v>
      </c>
      <c r="L14" s="75">
        <v>1</v>
      </c>
      <c r="M14" s="16" t="s">
        <v>23</v>
      </c>
      <c r="N14" s="75">
        <v>63.966077400000003</v>
      </c>
      <c r="O14" s="75">
        <v>102</v>
      </c>
      <c r="P14" s="5">
        <v>1.0786466774618757</v>
      </c>
      <c r="Q14" s="5">
        <v>1.0011246304023329</v>
      </c>
      <c r="R14" s="5">
        <v>0.92022869213579117</v>
      </c>
      <c r="S14" s="75">
        <v>3</v>
      </c>
      <c r="T14" s="75">
        <v>1</v>
      </c>
      <c r="U14" s="42">
        <v>1.0983645798247896</v>
      </c>
      <c r="V14" s="42">
        <v>1.0214247159956287</v>
      </c>
      <c r="W14" s="75">
        <v>0.91044450847051106</v>
      </c>
      <c r="X14" s="42">
        <v>1.1210558707956277</v>
      </c>
      <c r="Y14" s="42">
        <v>1.1186204714433401</v>
      </c>
      <c r="Z14" s="75">
        <v>1.1186204714433401</v>
      </c>
      <c r="AA14" s="3">
        <v>2.0240999188322117E-2</v>
      </c>
      <c r="AB14" s="4">
        <v>1.8107921440427943E-2</v>
      </c>
      <c r="AC14" s="4">
        <v>1.8107921440427943E-2</v>
      </c>
      <c r="AD14" s="4">
        <v>-5.3180871909472481E-2</v>
      </c>
      <c r="AE14" s="75" t="s">
        <v>32</v>
      </c>
      <c r="AF14" s="75" t="b">
        <v>1</v>
      </c>
      <c r="AG14" s="75" t="b">
        <v>1</v>
      </c>
    </row>
    <row r="15" spans="1:33" x14ac:dyDescent="0.25">
      <c r="A15" s="75">
        <v>170</v>
      </c>
      <c r="B15" s="75">
        <v>3</v>
      </c>
      <c r="C15" s="75">
        <v>4</v>
      </c>
      <c r="D15" s="75">
        <v>1</v>
      </c>
      <c r="E15" s="75">
        <v>1</v>
      </c>
      <c r="F15" s="75">
        <v>0.4</v>
      </c>
      <c r="G15" s="75">
        <v>200</v>
      </c>
      <c r="H15" s="75" t="b">
        <v>1</v>
      </c>
      <c r="I15" s="75">
        <v>0</v>
      </c>
      <c r="J15" s="75">
        <v>1</v>
      </c>
      <c r="K15" s="75">
        <v>0</v>
      </c>
      <c r="L15" s="75">
        <v>2</v>
      </c>
      <c r="M15" s="16" t="s">
        <v>23</v>
      </c>
      <c r="N15" s="75">
        <v>79.424988299999995</v>
      </c>
      <c r="O15" s="75">
        <v>129</v>
      </c>
      <c r="P15" s="5">
        <v>1.0572323759737396</v>
      </c>
      <c r="Q15" s="5">
        <v>1.036710534072681</v>
      </c>
      <c r="R15" s="5">
        <v>0.90605708995357936</v>
      </c>
      <c r="S15" s="75">
        <v>3</v>
      </c>
      <c r="T15" s="75">
        <v>1</v>
      </c>
      <c r="U15" s="42">
        <v>1.0991288196937856</v>
      </c>
      <c r="V15" s="42">
        <v>1.0190445283079683</v>
      </c>
      <c r="W15" s="75">
        <v>0.90981146348122999</v>
      </c>
      <c r="X15" s="42">
        <v>1.0797438684713823</v>
      </c>
      <c r="Y15" s="42">
        <v>1.0357439370794299</v>
      </c>
      <c r="Z15" s="75">
        <v>1.08557696896152</v>
      </c>
      <c r="AA15" s="3">
        <v>5.6216424965068179E-2</v>
      </c>
      <c r="AB15" s="4">
        <v>1.6123105502842905E-2</v>
      </c>
      <c r="AC15" s="4">
        <v>6.1287630961071038E-2</v>
      </c>
      <c r="AD15" s="4">
        <v>-6.2628606697613762E-2</v>
      </c>
      <c r="AE15" s="75" t="s">
        <v>32</v>
      </c>
      <c r="AF15" s="75" t="b">
        <v>1</v>
      </c>
      <c r="AG15" s="75" t="b">
        <v>1</v>
      </c>
    </row>
    <row r="16" spans="1:33" x14ac:dyDescent="0.25">
      <c r="A16" s="75">
        <v>173</v>
      </c>
      <c r="B16" s="75">
        <v>3</v>
      </c>
      <c r="C16" s="75">
        <v>4</v>
      </c>
      <c r="D16" s="75">
        <v>1</v>
      </c>
      <c r="E16" s="75">
        <v>1</v>
      </c>
      <c r="F16" s="75">
        <v>0.4</v>
      </c>
      <c r="G16" s="75">
        <v>200</v>
      </c>
      <c r="H16" s="75" t="b">
        <v>1</v>
      </c>
      <c r="I16" s="75">
        <v>0.5</v>
      </c>
      <c r="J16" s="75">
        <v>0</v>
      </c>
      <c r="K16" s="75">
        <v>0.2</v>
      </c>
      <c r="L16" s="75">
        <v>1</v>
      </c>
      <c r="M16" s="16" t="s">
        <v>23</v>
      </c>
      <c r="N16" s="75">
        <v>70.493667000000002</v>
      </c>
      <c r="O16" s="75">
        <v>114</v>
      </c>
      <c r="P16" s="5">
        <v>0.98560350139616748</v>
      </c>
      <c r="Q16" s="5">
        <v>1.0307703039158735</v>
      </c>
      <c r="R16" s="5">
        <v>0.98362619468795898</v>
      </c>
      <c r="S16" s="75">
        <v>2</v>
      </c>
      <c r="T16" s="75">
        <v>2</v>
      </c>
      <c r="U16" s="42">
        <v>1.1968800163964419</v>
      </c>
      <c r="V16" s="42">
        <v>1.2562421764889027</v>
      </c>
      <c r="W16" s="75">
        <v>0.83550563657232169</v>
      </c>
      <c r="X16" s="42">
        <v>1.1973760239948845</v>
      </c>
      <c r="Y16" s="42">
        <v>1.2041591321917799</v>
      </c>
      <c r="Z16" s="75">
        <v>1.2041591321917799</v>
      </c>
      <c r="AA16" s="3">
        <v>4.1424547385515709E-4</v>
      </c>
      <c r="AB16" s="4">
        <v>6.0449782763253301E-3</v>
      </c>
      <c r="AC16" s="4">
        <v>6.0449782763253301E-3</v>
      </c>
      <c r="AD16" s="4">
        <v>-2.0513535943915695E-2</v>
      </c>
      <c r="AE16" s="75" t="s">
        <v>32</v>
      </c>
      <c r="AF16" s="75" t="b">
        <v>1</v>
      </c>
      <c r="AG16" s="75" t="b">
        <v>1</v>
      </c>
    </row>
    <row r="17" spans="1:33" x14ac:dyDescent="0.25">
      <c r="A17" s="75">
        <v>174</v>
      </c>
      <c r="B17" s="75">
        <v>3</v>
      </c>
      <c r="C17" s="75">
        <v>4</v>
      </c>
      <c r="D17" s="75">
        <v>1</v>
      </c>
      <c r="E17" s="75">
        <v>1</v>
      </c>
      <c r="F17" s="75">
        <v>0.4</v>
      </c>
      <c r="G17" s="75">
        <v>200</v>
      </c>
      <c r="H17" s="75" t="b">
        <v>1</v>
      </c>
      <c r="I17" s="75">
        <v>0.5</v>
      </c>
      <c r="J17" s="75">
        <v>0</v>
      </c>
      <c r="K17" s="75">
        <v>0.2</v>
      </c>
      <c r="L17" s="75">
        <v>2</v>
      </c>
      <c r="M17" s="16" t="s">
        <v>23</v>
      </c>
      <c r="N17" s="75">
        <v>79.964494200000004</v>
      </c>
      <c r="O17" s="75">
        <v>130</v>
      </c>
      <c r="P17" s="5">
        <v>1.0301116363169169</v>
      </c>
      <c r="Q17" s="5">
        <v>1.0504760789050027</v>
      </c>
      <c r="R17" s="5">
        <v>0.91941228477808035</v>
      </c>
      <c r="S17" s="75">
        <v>3</v>
      </c>
      <c r="T17" s="75">
        <v>1</v>
      </c>
      <c r="U17" s="42">
        <v>1.2104128331006365</v>
      </c>
      <c r="V17" s="42">
        <v>1.2352962792382625</v>
      </c>
      <c r="W17" s="75">
        <v>0.82616440660032042</v>
      </c>
      <c r="X17" s="42">
        <v>1.259267697022892</v>
      </c>
      <c r="Y17" s="42">
        <v>1.25819418672906</v>
      </c>
      <c r="Z17" s="75">
        <v>1.2843089030906301</v>
      </c>
      <c r="AA17" s="3">
        <v>1.9035998335621418E-2</v>
      </c>
      <c r="AB17" s="4">
        <v>1.8199025025163684E-2</v>
      </c>
      <c r="AC17" s="4">
        <v>3.8162644309652438E-2</v>
      </c>
      <c r="AD17" s="4">
        <v>-5.3725143481279769E-2</v>
      </c>
      <c r="AE17" s="75" t="s">
        <v>32</v>
      </c>
      <c r="AF17" s="75" t="b">
        <v>1</v>
      </c>
      <c r="AG17" s="75" t="b">
        <v>1</v>
      </c>
    </row>
    <row r="18" spans="1:33" x14ac:dyDescent="0.25">
      <c r="A18" s="75">
        <v>177</v>
      </c>
      <c r="B18" s="75">
        <v>3</v>
      </c>
      <c r="C18" s="75">
        <v>4</v>
      </c>
      <c r="D18" s="75">
        <v>1</v>
      </c>
      <c r="E18" s="75">
        <v>1</v>
      </c>
      <c r="F18" s="75">
        <v>0.4</v>
      </c>
      <c r="G18" s="75">
        <v>200</v>
      </c>
      <c r="H18" s="75" t="b">
        <v>1</v>
      </c>
      <c r="I18" s="75">
        <v>0.5</v>
      </c>
      <c r="J18" s="75">
        <v>1</v>
      </c>
      <c r="K18" s="75">
        <v>0.2</v>
      </c>
      <c r="L18" s="75">
        <v>1</v>
      </c>
      <c r="M18" s="16" t="s">
        <v>23</v>
      </c>
      <c r="N18" s="75">
        <v>62.736510899999999</v>
      </c>
      <c r="O18" s="75">
        <v>102</v>
      </c>
      <c r="P18" s="5">
        <v>1.0429241231809405</v>
      </c>
      <c r="Q18" s="5">
        <v>0.91682942649551136</v>
      </c>
      <c r="R18" s="5">
        <v>1.040246450323548</v>
      </c>
      <c r="S18" s="75">
        <v>2</v>
      </c>
      <c r="T18" s="75">
        <v>2</v>
      </c>
      <c r="U18" s="42">
        <v>1.1249653940424396</v>
      </c>
      <c r="V18" s="42">
        <v>1.1061353606098387</v>
      </c>
      <c r="W18" s="75">
        <v>0.88891623270882125</v>
      </c>
      <c r="X18" s="42">
        <v>1.1283566012183219</v>
      </c>
      <c r="Y18" s="42">
        <v>1.1249799428907401</v>
      </c>
      <c r="Z18" s="75">
        <v>1.1249799428907401</v>
      </c>
      <c r="AA18" s="3">
        <v>3.0054392132955465E-3</v>
      </c>
      <c r="AB18" s="4">
        <v>1.2932540168764106E-5</v>
      </c>
      <c r="AC18" s="4">
        <v>1.2932540168764106E-5</v>
      </c>
      <c r="AD18" s="4">
        <v>5.5447049002992389E-2</v>
      </c>
      <c r="AE18" s="75" t="s">
        <v>32</v>
      </c>
      <c r="AF18" s="75" t="b">
        <v>1</v>
      </c>
      <c r="AG18" s="75" t="b">
        <v>1</v>
      </c>
    </row>
    <row r="19" spans="1:33" x14ac:dyDescent="0.25">
      <c r="A19" s="75">
        <v>178</v>
      </c>
      <c r="B19" s="75">
        <v>3</v>
      </c>
      <c r="C19" s="75">
        <v>4</v>
      </c>
      <c r="D19" s="75">
        <v>1</v>
      </c>
      <c r="E19" s="75">
        <v>1</v>
      </c>
      <c r="F19" s="75">
        <v>0.4</v>
      </c>
      <c r="G19" s="75">
        <v>200</v>
      </c>
      <c r="H19" s="75" t="b">
        <v>1</v>
      </c>
      <c r="I19" s="75">
        <v>0.5</v>
      </c>
      <c r="J19" s="75">
        <v>1</v>
      </c>
      <c r="K19" s="75">
        <v>0.2</v>
      </c>
      <c r="L19" s="75">
        <v>2</v>
      </c>
      <c r="M19" s="16" t="s">
        <v>23</v>
      </c>
      <c r="N19" s="75">
        <v>75.913803099999996</v>
      </c>
      <c r="O19" s="75">
        <v>124</v>
      </c>
      <c r="P19" s="5">
        <v>1.0607296708002245</v>
      </c>
      <c r="Q19" s="5">
        <v>0.98487026349874029</v>
      </c>
      <c r="R19" s="5">
        <v>0.95440006570103531</v>
      </c>
      <c r="S19" s="75">
        <v>3</v>
      </c>
      <c r="T19" s="75">
        <v>1</v>
      </c>
      <c r="U19" s="42">
        <v>1.1374969724313622</v>
      </c>
      <c r="V19" s="42">
        <v>1.0835505950658955</v>
      </c>
      <c r="W19" s="75">
        <v>0.879123218994186</v>
      </c>
      <c r="X19" s="42">
        <v>1.1039206669578998</v>
      </c>
      <c r="Y19" s="42">
        <v>1.0878011849979801</v>
      </c>
      <c r="Z19" s="75">
        <v>1.1070476475519</v>
      </c>
      <c r="AA19" s="3">
        <v>1.8452478064514E-2</v>
      </c>
      <c r="AB19" s="4">
        <v>3.907506252709636E-3</v>
      </c>
      <c r="AC19" s="4">
        <v>2.122496943827612E-2</v>
      </c>
      <c r="AD19" s="4">
        <v>-4.0486447200149635E-2</v>
      </c>
      <c r="AE19" s="75" t="s">
        <v>32</v>
      </c>
      <c r="AF19" s="75" t="b">
        <v>1</v>
      </c>
      <c r="AG19" s="75" t="b">
        <v>1</v>
      </c>
    </row>
    <row r="20" spans="1:33" x14ac:dyDescent="0.25">
      <c r="A20" s="75">
        <v>181</v>
      </c>
      <c r="B20" s="75">
        <v>3</v>
      </c>
      <c r="C20" s="75">
        <v>4</v>
      </c>
      <c r="D20" s="75">
        <v>1</v>
      </c>
      <c r="E20" s="75">
        <v>1</v>
      </c>
      <c r="F20" s="75">
        <v>0.4</v>
      </c>
      <c r="G20" s="75">
        <v>200</v>
      </c>
      <c r="H20" s="75" t="b">
        <v>1</v>
      </c>
      <c r="I20" s="75">
        <v>1</v>
      </c>
      <c r="J20" s="75">
        <v>0</v>
      </c>
      <c r="K20" s="75">
        <v>0.2</v>
      </c>
      <c r="L20" s="75">
        <v>1</v>
      </c>
      <c r="M20" s="16" t="s">
        <v>23</v>
      </c>
      <c r="N20" s="75">
        <v>77.764724099999995</v>
      </c>
      <c r="O20" s="75">
        <v>126</v>
      </c>
      <c r="P20" s="5">
        <v>0.71686004790240043</v>
      </c>
      <c r="Q20" s="5">
        <v>1.1266397702867526</v>
      </c>
      <c r="R20" s="5">
        <v>1.1565001818108471</v>
      </c>
      <c r="S20" s="75">
        <v>1</v>
      </c>
      <c r="T20" s="75">
        <v>3</v>
      </c>
      <c r="U20" s="42">
        <v>1.1682317483300557</v>
      </c>
      <c r="V20" s="42">
        <v>1.255425104636783</v>
      </c>
      <c r="W20" s="75">
        <v>0.85599454169043354</v>
      </c>
      <c r="X20" s="42">
        <v>1.206380267743925</v>
      </c>
      <c r="Y20" s="42">
        <v>1.2160742619668501</v>
      </c>
      <c r="Z20" s="75">
        <v>1.2160742619668501</v>
      </c>
      <c r="AA20" s="3">
        <v>3.1622300558025174E-2</v>
      </c>
      <c r="AB20" s="4">
        <v>3.9341769769401291E-2</v>
      </c>
      <c r="AC20" s="4">
        <v>3.9341769769401291E-2</v>
      </c>
      <c r="AD20" s="4">
        <v>-0.18875996806506642</v>
      </c>
      <c r="AE20" s="75" t="s">
        <v>32</v>
      </c>
      <c r="AF20" s="75" t="b">
        <v>1</v>
      </c>
      <c r="AG20" s="75" t="b">
        <v>1</v>
      </c>
    </row>
    <row r="21" spans="1:33" x14ac:dyDescent="0.25">
      <c r="A21" s="75">
        <v>182</v>
      </c>
      <c r="B21" s="75">
        <v>3</v>
      </c>
      <c r="C21" s="75">
        <v>4</v>
      </c>
      <c r="D21" s="75">
        <v>1</v>
      </c>
      <c r="E21" s="75">
        <v>1</v>
      </c>
      <c r="F21" s="75">
        <v>0.4</v>
      </c>
      <c r="G21" s="75">
        <v>200</v>
      </c>
      <c r="H21" s="75" t="b">
        <v>1</v>
      </c>
      <c r="I21" s="75">
        <v>1</v>
      </c>
      <c r="J21" s="75">
        <v>0</v>
      </c>
      <c r="K21" s="75">
        <v>0.2</v>
      </c>
      <c r="L21" s="75">
        <v>2</v>
      </c>
      <c r="M21" s="16" t="s">
        <v>23</v>
      </c>
      <c r="N21" s="75">
        <v>88.177448999999996</v>
      </c>
      <c r="O21" s="75">
        <v>142</v>
      </c>
      <c r="P21" s="5">
        <v>0.84789255284976683</v>
      </c>
      <c r="Q21" s="5">
        <v>1.0630346293999919</v>
      </c>
      <c r="R21" s="5">
        <v>1.0890728177502411</v>
      </c>
      <c r="S21" s="75">
        <v>2</v>
      </c>
      <c r="T21" s="75">
        <v>2</v>
      </c>
      <c r="U21" s="42">
        <v>1.1768846054579605</v>
      </c>
      <c r="V21" s="42">
        <v>1.2333701809619</v>
      </c>
      <c r="W21" s="75">
        <v>0.84970097778691778</v>
      </c>
      <c r="X21" s="42">
        <v>1.2907882512645028</v>
      </c>
      <c r="Y21" s="42">
        <v>1.3194258888219199</v>
      </c>
      <c r="Z21" s="75">
        <v>1.32347530884084</v>
      </c>
      <c r="AA21" s="3">
        <v>4.4482950821991163E-2</v>
      </c>
      <c r="AB21" s="4">
        <v>6.5222085294124987E-2</v>
      </c>
      <c r="AC21" s="4">
        <v>6.8082213001660175E-2</v>
      </c>
      <c r="AD21" s="4">
        <v>-0.10140496476682208</v>
      </c>
      <c r="AE21" s="75" t="s">
        <v>32</v>
      </c>
      <c r="AF21" s="75" t="b">
        <v>1</v>
      </c>
      <c r="AG21" s="75" t="b">
        <v>1</v>
      </c>
    </row>
    <row r="22" spans="1:33" x14ac:dyDescent="0.25">
      <c r="A22" s="75">
        <v>185</v>
      </c>
      <c r="B22" s="75">
        <v>3</v>
      </c>
      <c r="C22" s="75">
        <v>4</v>
      </c>
      <c r="D22" s="75">
        <v>1</v>
      </c>
      <c r="E22" s="75">
        <v>1</v>
      </c>
      <c r="F22" s="75">
        <v>0.4</v>
      </c>
      <c r="G22" s="75">
        <v>200</v>
      </c>
      <c r="H22" s="75" t="b">
        <v>1</v>
      </c>
      <c r="I22" s="75">
        <v>1</v>
      </c>
      <c r="J22" s="75">
        <v>1</v>
      </c>
      <c r="K22" s="75">
        <v>0.2</v>
      </c>
      <c r="L22" s="75">
        <v>1</v>
      </c>
      <c r="M22" s="16" t="s">
        <v>23</v>
      </c>
      <c r="N22" s="75">
        <v>62.573536799999999</v>
      </c>
      <c r="O22" s="75">
        <v>102</v>
      </c>
      <c r="P22" s="5">
        <v>0.91568465051443126</v>
      </c>
      <c r="Q22" s="5">
        <v>1.0052795495104869</v>
      </c>
      <c r="R22" s="5">
        <v>1.0790357999750817</v>
      </c>
      <c r="S22" s="75">
        <v>1</v>
      </c>
      <c r="T22" s="75">
        <v>3</v>
      </c>
      <c r="U22" s="42">
        <v>1.1037471487084312</v>
      </c>
      <c r="V22" s="42">
        <v>1.1152936372078828</v>
      </c>
      <c r="W22" s="75">
        <v>0.906004605466177</v>
      </c>
      <c r="X22" s="42">
        <v>1.1267083596553151</v>
      </c>
      <c r="Y22" s="42">
        <v>1.12474829994424</v>
      </c>
      <c r="Z22" s="75">
        <v>1.12474829994424</v>
      </c>
      <c r="AA22" s="3">
        <v>2.037901889172844E-2</v>
      </c>
      <c r="AB22" s="4">
        <v>1.8671867507468076E-2</v>
      </c>
      <c r="AC22" s="4">
        <v>1.8671867507468076E-2</v>
      </c>
      <c r="AD22" s="4">
        <v>-5.6210232990379118E-2</v>
      </c>
      <c r="AE22" s="75" t="s">
        <v>32</v>
      </c>
      <c r="AF22" s="75" t="b">
        <v>1</v>
      </c>
      <c r="AG22" s="75" t="b">
        <v>1</v>
      </c>
    </row>
    <row r="23" spans="1:33" x14ac:dyDescent="0.25">
      <c r="A23" s="75">
        <v>186</v>
      </c>
      <c r="B23" s="75">
        <v>3</v>
      </c>
      <c r="C23" s="75">
        <v>4</v>
      </c>
      <c r="D23" s="75">
        <v>1</v>
      </c>
      <c r="E23" s="75">
        <v>1</v>
      </c>
      <c r="F23" s="75">
        <v>0.4</v>
      </c>
      <c r="G23" s="75">
        <v>200</v>
      </c>
      <c r="H23" s="75" t="b">
        <v>1</v>
      </c>
      <c r="I23" s="75">
        <v>1</v>
      </c>
      <c r="J23" s="75">
        <v>1</v>
      </c>
      <c r="K23" s="75">
        <v>0.2</v>
      </c>
      <c r="L23" s="75">
        <v>2</v>
      </c>
      <c r="M23" s="16" t="s">
        <v>23</v>
      </c>
      <c r="N23" s="75">
        <v>78.899053499999994</v>
      </c>
      <c r="O23" s="75">
        <v>129</v>
      </c>
      <c r="P23" s="5">
        <v>0.94257742697812641</v>
      </c>
      <c r="Q23" s="5">
        <v>0.99997314651956948</v>
      </c>
      <c r="R23" s="5">
        <v>1.0574494265023044</v>
      </c>
      <c r="S23" s="75">
        <v>1</v>
      </c>
      <c r="T23" s="75">
        <v>3</v>
      </c>
      <c r="U23" s="42">
        <v>1.1043907388926719</v>
      </c>
      <c r="V23" s="42">
        <v>1.1136893294008181</v>
      </c>
      <c r="W23" s="75">
        <v>0.90547662596542566</v>
      </c>
      <c r="X23" s="42">
        <v>1.1193993002134655</v>
      </c>
      <c r="Y23" s="42">
        <v>1.13943209857386</v>
      </c>
      <c r="Z23" s="75">
        <v>1.12360526172873</v>
      </c>
      <c r="AA23" s="3">
        <v>5.1009240505675013E-3</v>
      </c>
      <c r="AB23" s="4">
        <v>2.2592631193435797E-2</v>
      </c>
      <c r="AC23" s="4">
        <v>8.82510314401308E-3</v>
      </c>
      <c r="AD23" s="4">
        <v>-3.8299617668202855E-2</v>
      </c>
      <c r="AE23" s="75" t="s">
        <v>32</v>
      </c>
      <c r="AF23" s="75" t="b">
        <v>1</v>
      </c>
      <c r="AG23" s="75" t="b">
        <v>1</v>
      </c>
    </row>
    <row r="24" spans="1:33" x14ac:dyDescent="0.25">
      <c r="A24" s="75">
        <v>189</v>
      </c>
      <c r="B24" s="75">
        <v>3</v>
      </c>
      <c r="C24" s="75">
        <v>4</v>
      </c>
      <c r="D24" s="75">
        <v>1</v>
      </c>
      <c r="E24" s="75">
        <v>1</v>
      </c>
      <c r="F24" s="75">
        <v>0.4</v>
      </c>
      <c r="G24" s="75">
        <v>200</v>
      </c>
      <c r="H24" s="75" t="b">
        <v>1</v>
      </c>
      <c r="I24" s="75">
        <v>0</v>
      </c>
      <c r="J24" s="75">
        <v>0</v>
      </c>
      <c r="K24" s="75">
        <v>0.2</v>
      </c>
      <c r="L24" s="75">
        <v>1</v>
      </c>
      <c r="M24" s="16" t="s">
        <v>23</v>
      </c>
      <c r="N24" s="75">
        <v>72.888188200000002</v>
      </c>
      <c r="O24" s="75">
        <v>120</v>
      </c>
      <c r="P24" s="5">
        <v>1.1556826245119864</v>
      </c>
      <c r="Q24" s="5">
        <v>1.1207972495481011</v>
      </c>
      <c r="R24" s="5">
        <v>0.72352012593991211</v>
      </c>
      <c r="S24" s="75">
        <v>3</v>
      </c>
      <c r="T24" s="75">
        <v>1</v>
      </c>
      <c r="U24" s="42">
        <v>1.1635372546459022</v>
      </c>
      <c r="V24" s="42">
        <v>1.1945571054449939</v>
      </c>
      <c r="W24" s="75">
        <v>0.85944820074053296</v>
      </c>
      <c r="X24" s="42">
        <v>1.2018928172955579</v>
      </c>
      <c r="Y24" s="42">
        <v>1.2112103360767099</v>
      </c>
      <c r="Z24" s="75">
        <v>1.2112103360767099</v>
      </c>
      <c r="AA24" s="3">
        <v>3.1912631557247773E-2</v>
      </c>
      <c r="AB24" s="4">
        <v>3.9359870049679335E-2</v>
      </c>
      <c r="AC24" s="4">
        <v>3.9359870049679335E-2</v>
      </c>
      <c r="AD24" s="4">
        <v>-0.18431991604005848</v>
      </c>
      <c r="AE24" s="75" t="s">
        <v>32</v>
      </c>
      <c r="AF24" s="75" t="b">
        <v>1</v>
      </c>
      <c r="AG24" s="75" t="b">
        <v>1</v>
      </c>
    </row>
    <row r="25" spans="1:33" x14ac:dyDescent="0.25">
      <c r="A25" s="75">
        <v>190</v>
      </c>
      <c r="B25" s="75">
        <v>3</v>
      </c>
      <c r="C25" s="75">
        <v>4</v>
      </c>
      <c r="D25" s="75">
        <v>1</v>
      </c>
      <c r="E25" s="75">
        <v>1</v>
      </c>
      <c r="F25" s="75">
        <v>0.4</v>
      </c>
      <c r="G25" s="75">
        <v>200</v>
      </c>
      <c r="H25" s="75" t="b">
        <v>1</v>
      </c>
      <c r="I25" s="75">
        <v>0</v>
      </c>
      <c r="J25" s="75">
        <v>0</v>
      </c>
      <c r="K25" s="75">
        <v>0.2</v>
      </c>
      <c r="L25" s="75">
        <v>2</v>
      </c>
      <c r="M25" s="16" t="s">
        <v>23</v>
      </c>
      <c r="N25" s="75">
        <v>94.838981799999999</v>
      </c>
      <c r="O25" s="75">
        <v>153</v>
      </c>
      <c r="P25" s="5">
        <v>1.129532134289039</v>
      </c>
      <c r="Q25" s="5">
        <v>1.1151821630198266</v>
      </c>
      <c r="R25" s="5">
        <v>0.75528570269113438</v>
      </c>
      <c r="S25" s="75">
        <v>3</v>
      </c>
      <c r="T25" s="75">
        <v>1</v>
      </c>
      <c r="U25" s="42">
        <v>1.1646565676418326</v>
      </c>
      <c r="V25" s="42">
        <v>1.1915591755291524</v>
      </c>
      <c r="W25" s="75">
        <v>0.85862221343479384</v>
      </c>
      <c r="X25" s="42">
        <v>1.3117581656600059</v>
      </c>
      <c r="Y25" s="42">
        <v>1.2892189070054501</v>
      </c>
      <c r="Z25" s="75">
        <v>1.3462032919654801</v>
      </c>
      <c r="AA25" s="3">
        <v>9.1631974000616068E-2</v>
      </c>
      <c r="AB25" s="4">
        <v>7.5751085363104154E-2</v>
      </c>
      <c r="AC25" s="4">
        <v>0.11487426702882642</v>
      </c>
      <c r="AD25" s="4">
        <v>-0.16314286487257709</v>
      </c>
      <c r="AE25" s="75" t="s">
        <v>32</v>
      </c>
      <c r="AF25" s="75" t="b">
        <v>1</v>
      </c>
      <c r="AG25" s="75" t="b">
        <v>1</v>
      </c>
    </row>
    <row r="26" spans="1:33" x14ac:dyDescent="0.25">
      <c r="A26" s="75">
        <v>193</v>
      </c>
      <c r="B26" s="75">
        <v>3</v>
      </c>
      <c r="C26" s="75">
        <v>4</v>
      </c>
      <c r="D26" s="75">
        <v>1</v>
      </c>
      <c r="E26" s="75">
        <v>1</v>
      </c>
      <c r="F26" s="75">
        <v>0.4</v>
      </c>
      <c r="G26" s="75">
        <v>200</v>
      </c>
      <c r="H26" s="75" t="b">
        <v>1</v>
      </c>
      <c r="I26" s="75">
        <v>0</v>
      </c>
      <c r="J26" s="75">
        <v>1</v>
      </c>
      <c r="K26" s="75">
        <v>0.2</v>
      </c>
      <c r="L26" s="75">
        <v>1</v>
      </c>
      <c r="M26" s="16" t="s">
        <v>23</v>
      </c>
      <c r="N26" s="75">
        <v>62.497384099999998</v>
      </c>
      <c r="O26" s="75">
        <v>102</v>
      </c>
      <c r="P26" s="5">
        <v>1.0786466774618757</v>
      </c>
      <c r="Q26" s="5">
        <v>1.0011246304023329</v>
      </c>
      <c r="R26" s="5">
        <v>0.92022869213579117</v>
      </c>
      <c r="S26" s="75">
        <v>3</v>
      </c>
      <c r="T26" s="75">
        <v>1</v>
      </c>
      <c r="U26" s="42">
        <v>1.0983645798247896</v>
      </c>
      <c r="V26" s="42">
        <v>1.0214247159956287</v>
      </c>
      <c r="W26" s="75">
        <v>0.91044450847051106</v>
      </c>
      <c r="X26" s="42">
        <v>1.1210558707956277</v>
      </c>
      <c r="Y26" s="42">
        <v>1.1186204714433401</v>
      </c>
      <c r="Z26" s="75">
        <v>1.1186204714433401</v>
      </c>
      <c r="AA26" s="3">
        <v>2.0240999188322117E-2</v>
      </c>
      <c r="AB26" s="4">
        <v>1.8107921440427943E-2</v>
      </c>
      <c r="AC26" s="4">
        <v>1.8107921440427943E-2</v>
      </c>
      <c r="AD26" s="4">
        <v>-5.3180871909472481E-2</v>
      </c>
      <c r="AE26" s="75" t="s">
        <v>32</v>
      </c>
      <c r="AF26" s="75" t="b">
        <v>1</v>
      </c>
      <c r="AG26" s="75" t="b">
        <v>1</v>
      </c>
    </row>
    <row r="27" spans="1:33" x14ac:dyDescent="0.25">
      <c r="A27" s="75">
        <v>194</v>
      </c>
      <c r="B27" s="75">
        <v>3</v>
      </c>
      <c r="C27" s="75">
        <v>4</v>
      </c>
      <c r="D27" s="75">
        <v>1</v>
      </c>
      <c r="E27" s="75">
        <v>1</v>
      </c>
      <c r="F27" s="75">
        <v>0.4</v>
      </c>
      <c r="G27" s="75">
        <v>200</v>
      </c>
      <c r="H27" s="75" t="b">
        <v>1</v>
      </c>
      <c r="I27" s="75">
        <v>0</v>
      </c>
      <c r="J27" s="75">
        <v>1</v>
      </c>
      <c r="K27" s="75">
        <v>0.2</v>
      </c>
      <c r="L27" s="75">
        <v>2</v>
      </c>
      <c r="M27" s="16" t="s">
        <v>23</v>
      </c>
      <c r="N27" s="75">
        <v>79.712369199999998</v>
      </c>
      <c r="O27" s="75">
        <v>129</v>
      </c>
      <c r="P27" s="5">
        <v>1.0572323759737396</v>
      </c>
      <c r="Q27" s="5">
        <v>1.036710534072681</v>
      </c>
      <c r="R27" s="5">
        <v>0.90605708995357936</v>
      </c>
      <c r="S27" s="75">
        <v>3</v>
      </c>
      <c r="T27" s="75">
        <v>1</v>
      </c>
      <c r="U27" s="42">
        <v>1.0991288196937856</v>
      </c>
      <c r="V27" s="42">
        <v>1.0190445283079683</v>
      </c>
      <c r="W27" s="75">
        <v>0.90981146348122999</v>
      </c>
      <c r="X27" s="42">
        <v>1.0797438684713823</v>
      </c>
      <c r="Y27" s="42">
        <v>1.0357439370794299</v>
      </c>
      <c r="Z27" s="75">
        <v>1.08557696896152</v>
      </c>
      <c r="AA27" s="3">
        <v>5.6216424965068179E-2</v>
      </c>
      <c r="AB27" s="4">
        <v>1.6123105502842905E-2</v>
      </c>
      <c r="AC27" s="4">
        <v>6.1287630961071038E-2</v>
      </c>
      <c r="AD27" s="4">
        <v>-6.2628606697613762E-2</v>
      </c>
      <c r="AE27" s="75" t="s">
        <v>32</v>
      </c>
      <c r="AF27" s="75" t="b">
        <v>1</v>
      </c>
      <c r="AG27" s="75" t="b">
        <v>1</v>
      </c>
    </row>
    <row r="28" spans="1:33" x14ac:dyDescent="0.25">
      <c r="A28" s="75">
        <v>197</v>
      </c>
      <c r="B28" s="75">
        <v>3</v>
      </c>
      <c r="C28" s="75">
        <v>4</v>
      </c>
      <c r="D28" s="75">
        <v>1</v>
      </c>
      <c r="E28" s="75">
        <v>1</v>
      </c>
      <c r="F28" s="75">
        <v>0.4</v>
      </c>
      <c r="G28" s="75">
        <v>200</v>
      </c>
      <c r="H28" s="75" t="b">
        <v>1</v>
      </c>
      <c r="I28" s="75">
        <v>0.5</v>
      </c>
      <c r="J28" s="75">
        <v>0</v>
      </c>
      <c r="K28" s="75">
        <v>-0.2</v>
      </c>
      <c r="L28" s="75">
        <v>1</v>
      </c>
      <c r="M28" s="16" t="s">
        <v>23</v>
      </c>
      <c r="N28" s="75">
        <v>69.203218800000002</v>
      </c>
      <c r="O28" s="75">
        <v>114</v>
      </c>
      <c r="P28" s="5">
        <v>0.98560350139616748</v>
      </c>
      <c r="Q28" s="5">
        <v>1.0307703039158735</v>
      </c>
      <c r="R28" s="5">
        <v>0.98362619468795898</v>
      </c>
      <c r="S28" s="75">
        <v>2</v>
      </c>
      <c r="T28" s="75">
        <v>2</v>
      </c>
      <c r="U28" s="42">
        <v>1.1968800163964419</v>
      </c>
      <c r="V28" s="42">
        <v>1.2562421764889027</v>
      </c>
      <c r="W28" s="75">
        <v>0.83550563657232169</v>
      </c>
      <c r="X28" s="42">
        <v>1.1973760239948845</v>
      </c>
      <c r="Y28" s="42">
        <v>1.2041591321917799</v>
      </c>
      <c r="Z28" s="75">
        <v>1.2041591321917799</v>
      </c>
      <c r="AA28" s="3">
        <v>4.1424547385515709E-4</v>
      </c>
      <c r="AB28" s="4">
        <v>6.0449782763253301E-3</v>
      </c>
      <c r="AC28" s="4">
        <v>6.0449782763253301E-3</v>
      </c>
      <c r="AD28" s="4">
        <v>-2.0513535943915695E-2</v>
      </c>
      <c r="AE28" s="75" t="s">
        <v>32</v>
      </c>
      <c r="AF28" s="75" t="b">
        <v>1</v>
      </c>
      <c r="AG28" s="75" t="b">
        <v>1</v>
      </c>
    </row>
    <row r="29" spans="1:33" x14ac:dyDescent="0.25">
      <c r="A29" s="75">
        <v>198</v>
      </c>
      <c r="B29" s="75">
        <v>3</v>
      </c>
      <c r="C29" s="75">
        <v>4</v>
      </c>
      <c r="D29" s="75">
        <v>1</v>
      </c>
      <c r="E29" s="75">
        <v>1</v>
      </c>
      <c r="F29" s="75">
        <v>0.4</v>
      </c>
      <c r="G29" s="75">
        <v>200</v>
      </c>
      <c r="H29" s="75" t="b">
        <v>1</v>
      </c>
      <c r="I29" s="75">
        <v>0.5</v>
      </c>
      <c r="J29" s="75">
        <v>0</v>
      </c>
      <c r="K29" s="75">
        <v>-0.2</v>
      </c>
      <c r="L29" s="75">
        <v>2</v>
      </c>
      <c r="M29" s="16" t="s">
        <v>23</v>
      </c>
      <c r="N29" s="75">
        <v>80.274859899999996</v>
      </c>
      <c r="O29" s="75">
        <v>130</v>
      </c>
      <c r="P29" s="5">
        <v>1.0301116363169169</v>
      </c>
      <c r="Q29" s="5">
        <v>1.0504760789050027</v>
      </c>
      <c r="R29" s="5">
        <v>0.91941228477808035</v>
      </c>
      <c r="S29" s="75">
        <v>3</v>
      </c>
      <c r="T29" s="75">
        <v>1</v>
      </c>
      <c r="U29" s="42">
        <v>1.2104128331006365</v>
      </c>
      <c r="V29" s="42">
        <v>1.2352962792382625</v>
      </c>
      <c r="W29" s="75">
        <v>0.82616440660032042</v>
      </c>
      <c r="X29" s="42">
        <v>1.259267697022892</v>
      </c>
      <c r="Y29" s="42">
        <v>1.25819418672906</v>
      </c>
      <c r="Z29" s="75">
        <v>1.2843089030906301</v>
      </c>
      <c r="AA29" s="3">
        <v>1.9035998335621418E-2</v>
      </c>
      <c r="AB29" s="4">
        <v>1.8199025025163684E-2</v>
      </c>
      <c r="AC29" s="4">
        <v>3.8162644309652438E-2</v>
      </c>
      <c r="AD29" s="4">
        <v>-5.3725143481279769E-2</v>
      </c>
      <c r="AE29" s="75" t="s">
        <v>32</v>
      </c>
      <c r="AF29" s="75" t="b">
        <v>1</v>
      </c>
      <c r="AG29" s="75" t="b">
        <v>1</v>
      </c>
    </row>
    <row r="30" spans="1:33" x14ac:dyDescent="0.25">
      <c r="A30" s="75">
        <v>201</v>
      </c>
      <c r="B30" s="75">
        <v>3</v>
      </c>
      <c r="C30" s="75">
        <v>4</v>
      </c>
      <c r="D30" s="75">
        <v>1</v>
      </c>
      <c r="E30" s="75">
        <v>1</v>
      </c>
      <c r="F30" s="75">
        <v>0.4</v>
      </c>
      <c r="G30" s="75">
        <v>200</v>
      </c>
      <c r="H30" s="75" t="b">
        <v>1</v>
      </c>
      <c r="I30" s="75">
        <v>0.5</v>
      </c>
      <c r="J30" s="75">
        <v>1</v>
      </c>
      <c r="K30" s="75">
        <v>-0.2</v>
      </c>
      <c r="L30" s="75">
        <v>1</v>
      </c>
      <c r="M30" s="16" t="s">
        <v>23</v>
      </c>
      <c r="N30" s="75">
        <v>63.470065499999997</v>
      </c>
      <c r="O30" s="75">
        <v>102</v>
      </c>
      <c r="P30" s="5">
        <v>1.0429241231809405</v>
      </c>
      <c r="Q30" s="5">
        <v>0.91682942649551136</v>
      </c>
      <c r="R30" s="5">
        <v>1.040246450323548</v>
      </c>
      <c r="S30" s="75">
        <v>2</v>
      </c>
      <c r="T30" s="75">
        <v>2</v>
      </c>
      <c r="U30" s="42">
        <v>1.1249653940424396</v>
      </c>
      <c r="V30" s="42">
        <v>1.1061353606098387</v>
      </c>
      <c r="W30" s="75">
        <v>0.88891623270882125</v>
      </c>
      <c r="X30" s="42">
        <v>1.1283566012183219</v>
      </c>
      <c r="Y30" s="42">
        <v>1.1249799428907401</v>
      </c>
      <c r="Z30" s="75">
        <v>1.1249799428907401</v>
      </c>
      <c r="AA30" s="3">
        <v>3.0054392132955465E-3</v>
      </c>
      <c r="AB30" s="4">
        <v>1.2932540168764106E-5</v>
      </c>
      <c r="AC30" s="4">
        <v>1.2932540168764106E-5</v>
      </c>
      <c r="AD30" s="4">
        <v>5.5447049002992389E-2</v>
      </c>
      <c r="AE30" s="75" t="s">
        <v>32</v>
      </c>
      <c r="AF30" s="75" t="b">
        <v>1</v>
      </c>
      <c r="AG30" s="75" t="b">
        <v>1</v>
      </c>
    </row>
    <row r="31" spans="1:33" x14ac:dyDescent="0.25">
      <c r="A31" s="75">
        <v>202</v>
      </c>
      <c r="B31" s="75">
        <v>3</v>
      </c>
      <c r="C31" s="75">
        <v>4</v>
      </c>
      <c r="D31" s="75">
        <v>1</v>
      </c>
      <c r="E31" s="75">
        <v>1</v>
      </c>
      <c r="F31" s="75">
        <v>0.4</v>
      </c>
      <c r="G31" s="75">
        <v>200</v>
      </c>
      <c r="H31" s="75" t="b">
        <v>1</v>
      </c>
      <c r="I31" s="75">
        <v>0.5</v>
      </c>
      <c r="J31" s="75">
        <v>1</v>
      </c>
      <c r="K31" s="75">
        <v>-0.2</v>
      </c>
      <c r="L31" s="75">
        <v>2</v>
      </c>
      <c r="M31" s="16" t="s">
        <v>23</v>
      </c>
      <c r="N31" s="75">
        <v>75.718718999999993</v>
      </c>
      <c r="O31" s="75">
        <v>124</v>
      </c>
      <c r="P31" s="5">
        <v>1.0607296708002245</v>
      </c>
      <c r="Q31" s="5">
        <v>0.98487026349874029</v>
      </c>
      <c r="R31" s="5">
        <v>0.95440006570103531</v>
      </c>
      <c r="S31" s="75">
        <v>3</v>
      </c>
      <c r="T31" s="75">
        <v>1</v>
      </c>
      <c r="U31" s="42">
        <v>1.1374969724313622</v>
      </c>
      <c r="V31" s="42">
        <v>1.0835505950658955</v>
      </c>
      <c r="W31" s="75">
        <v>0.879123218994186</v>
      </c>
      <c r="X31" s="42">
        <v>1.1039206669578998</v>
      </c>
      <c r="Y31" s="42">
        <v>1.0878011849979801</v>
      </c>
      <c r="Z31" s="75">
        <v>1.1070476475519</v>
      </c>
      <c r="AA31" s="3">
        <v>1.8452478064514E-2</v>
      </c>
      <c r="AB31" s="4">
        <v>3.907506252709636E-3</v>
      </c>
      <c r="AC31" s="4">
        <v>2.122496943827612E-2</v>
      </c>
      <c r="AD31" s="4">
        <v>-4.0486447200149635E-2</v>
      </c>
      <c r="AE31" s="75" t="s">
        <v>32</v>
      </c>
      <c r="AF31" s="75" t="b">
        <v>1</v>
      </c>
      <c r="AG31" s="75" t="b">
        <v>1</v>
      </c>
    </row>
    <row r="32" spans="1:33" x14ac:dyDescent="0.25">
      <c r="A32" s="75">
        <v>205</v>
      </c>
      <c r="B32" s="75">
        <v>3</v>
      </c>
      <c r="C32" s="75">
        <v>4</v>
      </c>
      <c r="D32" s="75">
        <v>1</v>
      </c>
      <c r="E32" s="75">
        <v>1</v>
      </c>
      <c r="F32" s="75">
        <v>0.4</v>
      </c>
      <c r="G32" s="75">
        <v>200</v>
      </c>
      <c r="H32" s="75" t="b">
        <v>1</v>
      </c>
      <c r="I32" s="75">
        <v>1</v>
      </c>
      <c r="J32" s="75">
        <v>0</v>
      </c>
      <c r="K32" s="75">
        <v>-0.2</v>
      </c>
      <c r="L32" s="75">
        <v>1</v>
      </c>
      <c r="M32" s="16" t="s">
        <v>23</v>
      </c>
      <c r="N32" s="75">
        <v>76.757413099999994</v>
      </c>
      <c r="O32" s="75">
        <v>126</v>
      </c>
      <c r="P32" s="5">
        <v>0.71686004790240043</v>
      </c>
      <c r="Q32" s="5">
        <v>1.1266397702867526</v>
      </c>
      <c r="R32" s="5">
        <v>1.1565001818108471</v>
      </c>
      <c r="S32" s="75">
        <v>1</v>
      </c>
      <c r="T32" s="75">
        <v>3</v>
      </c>
      <c r="U32" s="42">
        <v>1.1682317483300557</v>
      </c>
      <c r="V32" s="42">
        <v>1.255425104636783</v>
      </c>
      <c r="W32" s="75">
        <v>0.85599454169043354</v>
      </c>
      <c r="X32" s="42">
        <v>1.206380267743925</v>
      </c>
      <c r="Y32" s="42">
        <v>1.2160742619668501</v>
      </c>
      <c r="Z32" s="75">
        <v>1.2160742619668501</v>
      </c>
      <c r="AA32" s="3">
        <v>3.1622300558025174E-2</v>
      </c>
      <c r="AB32" s="4">
        <v>3.9341769769401291E-2</v>
      </c>
      <c r="AC32" s="4">
        <v>3.9341769769401291E-2</v>
      </c>
      <c r="AD32" s="4">
        <v>-0.18875996806506642</v>
      </c>
      <c r="AE32" s="75" t="s">
        <v>32</v>
      </c>
      <c r="AF32" s="75" t="b">
        <v>1</v>
      </c>
      <c r="AG32" s="75" t="b">
        <v>1</v>
      </c>
    </row>
    <row r="33" spans="1:33" x14ac:dyDescent="0.25">
      <c r="A33" s="75">
        <v>206</v>
      </c>
      <c r="B33" s="75">
        <v>3</v>
      </c>
      <c r="C33" s="75">
        <v>4</v>
      </c>
      <c r="D33" s="75">
        <v>1</v>
      </c>
      <c r="E33" s="75">
        <v>1</v>
      </c>
      <c r="F33" s="75">
        <v>0.4</v>
      </c>
      <c r="G33" s="75">
        <v>200</v>
      </c>
      <c r="H33" s="75" t="b">
        <v>1</v>
      </c>
      <c r="I33" s="75">
        <v>1</v>
      </c>
      <c r="J33" s="75">
        <v>0</v>
      </c>
      <c r="K33" s="75">
        <v>-0.2</v>
      </c>
      <c r="L33" s="75">
        <v>2</v>
      </c>
      <c r="M33" s="16" t="s">
        <v>23</v>
      </c>
      <c r="N33" s="75">
        <v>86.438164599999993</v>
      </c>
      <c r="O33" s="75">
        <v>142</v>
      </c>
      <c r="P33" s="5">
        <v>0.84789255284976683</v>
      </c>
      <c r="Q33" s="5">
        <v>1.0630346293999919</v>
      </c>
      <c r="R33" s="5">
        <v>1.0890728177502411</v>
      </c>
      <c r="S33" s="75">
        <v>2</v>
      </c>
      <c r="T33" s="75">
        <v>2</v>
      </c>
      <c r="U33" s="42">
        <v>1.1768846054579605</v>
      </c>
      <c r="V33" s="42">
        <v>1.2333701809619</v>
      </c>
      <c r="W33" s="75">
        <v>0.84970097778691778</v>
      </c>
      <c r="X33" s="42">
        <v>1.2907882512645028</v>
      </c>
      <c r="Y33" s="42">
        <v>1.3194258888219199</v>
      </c>
      <c r="Z33" s="75">
        <v>1.32347530884084</v>
      </c>
      <c r="AA33" s="3">
        <v>4.4482950821991163E-2</v>
      </c>
      <c r="AB33" s="4">
        <v>6.5222085294124987E-2</v>
      </c>
      <c r="AC33" s="4">
        <v>6.8082213001660175E-2</v>
      </c>
      <c r="AD33" s="4">
        <v>-0.10140496476682208</v>
      </c>
      <c r="AE33" s="75" t="s">
        <v>32</v>
      </c>
      <c r="AF33" s="75" t="b">
        <v>1</v>
      </c>
      <c r="AG33" s="75" t="b">
        <v>1</v>
      </c>
    </row>
    <row r="34" spans="1:33" x14ac:dyDescent="0.25">
      <c r="A34" s="75">
        <v>209</v>
      </c>
      <c r="B34" s="75">
        <v>3</v>
      </c>
      <c r="C34" s="75">
        <v>4</v>
      </c>
      <c r="D34" s="75">
        <v>1</v>
      </c>
      <c r="E34" s="75">
        <v>1</v>
      </c>
      <c r="F34" s="75">
        <v>0.4</v>
      </c>
      <c r="G34" s="75">
        <v>200</v>
      </c>
      <c r="H34" s="75" t="b">
        <v>1</v>
      </c>
      <c r="I34" s="75">
        <v>1</v>
      </c>
      <c r="J34" s="75">
        <v>1</v>
      </c>
      <c r="K34" s="75">
        <v>-0.2</v>
      </c>
      <c r="L34" s="75">
        <v>1</v>
      </c>
      <c r="M34" s="16" t="s">
        <v>23</v>
      </c>
      <c r="N34" s="75">
        <v>61.834167000000001</v>
      </c>
      <c r="O34" s="75">
        <v>102</v>
      </c>
      <c r="P34" s="5">
        <v>0.91568465051443126</v>
      </c>
      <c r="Q34" s="5">
        <v>1.0052795495104869</v>
      </c>
      <c r="R34" s="5">
        <v>1.0790357999750817</v>
      </c>
      <c r="S34" s="75">
        <v>1</v>
      </c>
      <c r="T34" s="75">
        <v>3</v>
      </c>
      <c r="U34" s="42">
        <v>1.1037471487084312</v>
      </c>
      <c r="V34" s="42">
        <v>1.1152936372078828</v>
      </c>
      <c r="W34" s="75">
        <v>0.906004605466177</v>
      </c>
      <c r="X34" s="42">
        <v>1.1267083596553151</v>
      </c>
      <c r="Y34" s="42">
        <v>1.12474829994424</v>
      </c>
      <c r="Z34" s="75">
        <v>1.12474829994424</v>
      </c>
      <c r="AA34" s="3">
        <v>2.037901889172844E-2</v>
      </c>
      <c r="AB34" s="4">
        <v>1.8671867507468076E-2</v>
      </c>
      <c r="AC34" s="4">
        <v>1.8671867507468076E-2</v>
      </c>
      <c r="AD34" s="4">
        <v>-5.6210232990379118E-2</v>
      </c>
      <c r="AE34" s="75" t="s">
        <v>32</v>
      </c>
      <c r="AF34" s="75" t="b">
        <v>1</v>
      </c>
      <c r="AG34" s="75" t="b">
        <v>1</v>
      </c>
    </row>
    <row r="35" spans="1:33" x14ac:dyDescent="0.25">
      <c r="A35" s="75">
        <v>210</v>
      </c>
      <c r="B35" s="75">
        <v>3</v>
      </c>
      <c r="C35" s="75">
        <v>4</v>
      </c>
      <c r="D35" s="75">
        <v>1</v>
      </c>
      <c r="E35" s="75">
        <v>1</v>
      </c>
      <c r="F35" s="75">
        <v>0.4</v>
      </c>
      <c r="G35" s="75">
        <v>200</v>
      </c>
      <c r="H35" s="75" t="b">
        <v>1</v>
      </c>
      <c r="I35" s="75">
        <v>1</v>
      </c>
      <c r="J35" s="75">
        <v>1</v>
      </c>
      <c r="K35" s="75">
        <v>-0.2</v>
      </c>
      <c r="L35" s="75">
        <v>2</v>
      </c>
      <c r="M35" s="16" t="s">
        <v>23</v>
      </c>
      <c r="N35" s="75">
        <v>78.104772999999994</v>
      </c>
      <c r="O35" s="75">
        <v>129</v>
      </c>
      <c r="P35" s="5">
        <v>0.94257742697812641</v>
      </c>
      <c r="Q35" s="5">
        <v>0.99997314651956948</v>
      </c>
      <c r="R35" s="5">
        <v>1.0574494265023044</v>
      </c>
      <c r="S35" s="75">
        <v>1</v>
      </c>
      <c r="T35" s="75">
        <v>3</v>
      </c>
      <c r="U35" s="42">
        <v>1.1043907388926719</v>
      </c>
      <c r="V35" s="42">
        <v>1.1136893294008181</v>
      </c>
      <c r="W35" s="75">
        <v>0.90547662596542566</v>
      </c>
      <c r="X35" s="42">
        <v>1.1193993002134655</v>
      </c>
      <c r="Y35" s="42">
        <v>1.13943209857386</v>
      </c>
      <c r="Z35" s="75">
        <v>1.12360526172873</v>
      </c>
      <c r="AA35" s="3">
        <v>5.1009240505675013E-3</v>
      </c>
      <c r="AB35" s="4">
        <v>2.2592631193435797E-2</v>
      </c>
      <c r="AC35" s="4">
        <v>8.82510314401308E-3</v>
      </c>
      <c r="AD35" s="4">
        <v>-3.8299617668202855E-2</v>
      </c>
      <c r="AE35" s="75" t="s">
        <v>32</v>
      </c>
      <c r="AF35" s="75" t="b">
        <v>1</v>
      </c>
      <c r="AG35" s="75" t="b">
        <v>1</v>
      </c>
    </row>
    <row r="36" spans="1:33" x14ac:dyDescent="0.25">
      <c r="A36" s="75">
        <v>213</v>
      </c>
      <c r="B36" s="75">
        <v>3</v>
      </c>
      <c r="C36" s="75">
        <v>4</v>
      </c>
      <c r="D36" s="75">
        <v>1</v>
      </c>
      <c r="E36" s="75">
        <v>1</v>
      </c>
      <c r="F36" s="75">
        <v>0.4</v>
      </c>
      <c r="G36" s="75">
        <v>200</v>
      </c>
      <c r="H36" s="75" t="b">
        <v>1</v>
      </c>
      <c r="I36" s="75">
        <v>0</v>
      </c>
      <c r="J36" s="75">
        <v>0</v>
      </c>
      <c r="K36" s="75">
        <v>-0.2</v>
      </c>
      <c r="L36" s="75">
        <v>1</v>
      </c>
      <c r="M36" s="16" t="s">
        <v>23</v>
      </c>
      <c r="N36" s="75">
        <v>72.260152099999999</v>
      </c>
      <c r="O36" s="75">
        <v>120</v>
      </c>
      <c r="P36" s="5">
        <v>1.1556826245119864</v>
      </c>
      <c r="Q36" s="5">
        <v>1.1207972495481011</v>
      </c>
      <c r="R36" s="5">
        <v>0.72352012593991211</v>
      </c>
      <c r="S36" s="75">
        <v>3</v>
      </c>
      <c r="T36" s="75">
        <v>1</v>
      </c>
      <c r="U36" s="42">
        <v>1.1635372546459022</v>
      </c>
      <c r="V36" s="42">
        <v>1.1945571054449939</v>
      </c>
      <c r="W36" s="75">
        <v>0.85944820074053296</v>
      </c>
      <c r="X36" s="42">
        <v>1.2018928172955579</v>
      </c>
      <c r="Y36" s="42">
        <v>1.2112103360767099</v>
      </c>
      <c r="Z36" s="75">
        <v>1.2112103360767099</v>
      </c>
      <c r="AA36" s="3">
        <v>3.1912631557247773E-2</v>
      </c>
      <c r="AB36" s="4">
        <v>3.9359870049679335E-2</v>
      </c>
      <c r="AC36" s="4">
        <v>3.9359870049679335E-2</v>
      </c>
      <c r="AD36" s="4">
        <v>-0.18431991604005848</v>
      </c>
      <c r="AE36" s="75" t="s">
        <v>32</v>
      </c>
      <c r="AF36" s="75" t="b">
        <v>1</v>
      </c>
      <c r="AG36" s="75" t="b">
        <v>1</v>
      </c>
    </row>
    <row r="37" spans="1:33" x14ac:dyDescent="0.25">
      <c r="A37" s="75">
        <v>214</v>
      </c>
      <c r="B37" s="75">
        <v>3</v>
      </c>
      <c r="C37" s="75">
        <v>4</v>
      </c>
      <c r="D37" s="75">
        <v>1</v>
      </c>
      <c r="E37" s="75">
        <v>1</v>
      </c>
      <c r="F37" s="75">
        <v>0.4</v>
      </c>
      <c r="G37" s="75">
        <v>200</v>
      </c>
      <c r="H37" s="75" t="b">
        <v>1</v>
      </c>
      <c r="I37" s="75">
        <v>0</v>
      </c>
      <c r="J37" s="75">
        <v>0</v>
      </c>
      <c r="K37" s="75">
        <v>-0.2</v>
      </c>
      <c r="L37" s="75">
        <v>2</v>
      </c>
      <c r="M37" s="16" t="s">
        <v>23</v>
      </c>
      <c r="N37" s="75">
        <v>92.954505900000001</v>
      </c>
      <c r="O37" s="75">
        <v>153</v>
      </c>
      <c r="P37" s="5">
        <v>1.129532134289039</v>
      </c>
      <c r="Q37" s="5">
        <v>1.1151821630198266</v>
      </c>
      <c r="R37" s="5">
        <v>0.75528570269113438</v>
      </c>
      <c r="S37" s="75">
        <v>3</v>
      </c>
      <c r="T37" s="75">
        <v>1</v>
      </c>
      <c r="U37" s="42">
        <v>1.1646565676418326</v>
      </c>
      <c r="V37" s="42">
        <v>1.1915591755291524</v>
      </c>
      <c r="W37" s="75">
        <v>0.85862221343479384</v>
      </c>
      <c r="X37" s="42">
        <v>1.3117581656600059</v>
      </c>
      <c r="Y37" s="42">
        <v>1.2892189070054501</v>
      </c>
      <c r="Z37" s="75">
        <v>1.3462032919654801</v>
      </c>
      <c r="AA37" s="3">
        <v>9.1631974000616068E-2</v>
      </c>
      <c r="AB37" s="4">
        <v>7.5751085363104154E-2</v>
      </c>
      <c r="AC37" s="4">
        <v>0.11487426702882642</v>
      </c>
      <c r="AD37" s="4">
        <v>-0.16314286487257709</v>
      </c>
      <c r="AE37" s="75" t="s">
        <v>32</v>
      </c>
      <c r="AF37" s="75" t="b">
        <v>1</v>
      </c>
      <c r="AG37" s="75" t="b">
        <v>1</v>
      </c>
    </row>
    <row r="38" spans="1:33" x14ac:dyDescent="0.25">
      <c r="A38" s="75">
        <v>217</v>
      </c>
      <c r="B38" s="75">
        <v>3</v>
      </c>
      <c r="C38" s="75">
        <v>4</v>
      </c>
      <c r="D38" s="75">
        <v>1</v>
      </c>
      <c r="E38" s="75">
        <v>1</v>
      </c>
      <c r="F38" s="75">
        <v>0.4</v>
      </c>
      <c r="G38" s="75">
        <v>200</v>
      </c>
      <c r="H38" s="75" t="b">
        <v>1</v>
      </c>
      <c r="I38" s="75">
        <v>0</v>
      </c>
      <c r="J38" s="75">
        <v>1</v>
      </c>
      <c r="K38" s="75">
        <v>-0.2</v>
      </c>
      <c r="L38" s="75">
        <v>1</v>
      </c>
      <c r="M38" s="16" t="s">
        <v>23</v>
      </c>
      <c r="N38" s="75">
        <v>62.133255800000001</v>
      </c>
      <c r="O38" s="75">
        <v>102</v>
      </c>
      <c r="P38" s="5">
        <v>1.0786466774618757</v>
      </c>
      <c r="Q38" s="5">
        <v>1.0011246304023329</v>
      </c>
      <c r="R38" s="5">
        <v>0.92022869213579117</v>
      </c>
      <c r="S38" s="75">
        <v>3</v>
      </c>
      <c r="T38" s="75">
        <v>1</v>
      </c>
      <c r="U38" s="42">
        <v>1.0983645798247896</v>
      </c>
      <c r="V38" s="42">
        <v>1.0214247159956287</v>
      </c>
      <c r="W38" s="75">
        <v>0.91044450847051106</v>
      </c>
      <c r="X38" s="42">
        <v>1.1210558707956277</v>
      </c>
      <c r="Y38" s="42">
        <v>1.1186204714433401</v>
      </c>
      <c r="Z38" s="75">
        <v>1.1186204714433401</v>
      </c>
      <c r="AA38" s="3">
        <v>2.0240999188322117E-2</v>
      </c>
      <c r="AB38" s="4">
        <v>1.8107921440427943E-2</v>
      </c>
      <c r="AC38" s="4">
        <v>1.8107921440427943E-2</v>
      </c>
      <c r="AD38" s="4">
        <v>-5.3180871909472481E-2</v>
      </c>
      <c r="AE38" s="75" t="s">
        <v>32</v>
      </c>
      <c r="AF38" s="75" t="b">
        <v>1</v>
      </c>
      <c r="AG38" s="75" t="b">
        <v>1</v>
      </c>
    </row>
    <row r="39" spans="1:33" x14ac:dyDescent="0.25">
      <c r="A39" s="75">
        <v>218</v>
      </c>
      <c r="B39" s="75">
        <v>3</v>
      </c>
      <c r="C39" s="75">
        <v>4</v>
      </c>
      <c r="D39" s="75">
        <v>1</v>
      </c>
      <c r="E39" s="75">
        <v>1</v>
      </c>
      <c r="F39" s="75">
        <v>0.4</v>
      </c>
      <c r="G39" s="75">
        <v>200</v>
      </c>
      <c r="H39" s="75" t="b">
        <v>1</v>
      </c>
      <c r="I39" s="75">
        <v>0</v>
      </c>
      <c r="J39" s="75">
        <v>1</v>
      </c>
      <c r="K39" s="75">
        <v>-0.2</v>
      </c>
      <c r="L39" s="75">
        <v>2</v>
      </c>
      <c r="M39" s="16" t="s">
        <v>23</v>
      </c>
      <c r="N39" s="75">
        <v>79.473776700000002</v>
      </c>
      <c r="O39" s="75">
        <v>129</v>
      </c>
      <c r="P39" s="5">
        <v>1.0572323759737396</v>
      </c>
      <c r="Q39" s="5">
        <v>1.036710534072681</v>
      </c>
      <c r="R39" s="5">
        <v>0.90605708995357936</v>
      </c>
      <c r="S39" s="75">
        <v>3</v>
      </c>
      <c r="T39" s="75">
        <v>1</v>
      </c>
      <c r="U39" s="42">
        <v>1.0991288196937856</v>
      </c>
      <c r="V39" s="42">
        <v>1.0190445283079683</v>
      </c>
      <c r="W39" s="75">
        <v>0.90981146348122999</v>
      </c>
      <c r="X39" s="42">
        <v>1.0797438684713823</v>
      </c>
      <c r="Y39" s="42">
        <v>1.0357439370794299</v>
      </c>
      <c r="Z39" s="75">
        <v>1.08557696896152</v>
      </c>
      <c r="AA39" s="3">
        <v>5.6216424965068179E-2</v>
      </c>
      <c r="AB39" s="4">
        <v>1.6123105502842905E-2</v>
      </c>
      <c r="AC39" s="4">
        <v>6.1287630961071038E-2</v>
      </c>
      <c r="AD39" s="4">
        <v>-6.2628606697613762E-2</v>
      </c>
      <c r="AE39" s="75" t="s">
        <v>32</v>
      </c>
      <c r="AF39" s="75" t="b">
        <v>1</v>
      </c>
      <c r="AG39" s="75" t="b">
        <v>1</v>
      </c>
    </row>
    <row r="40" spans="1:33" x14ac:dyDescent="0.25">
      <c r="A40" s="75">
        <v>605</v>
      </c>
      <c r="B40" s="75">
        <v>3</v>
      </c>
      <c r="C40" s="75">
        <v>4</v>
      </c>
      <c r="D40" s="75">
        <v>1</v>
      </c>
      <c r="E40" s="75">
        <v>1</v>
      </c>
      <c r="F40" s="75">
        <v>0.4</v>
      </c>
      <c r="G40" s="75">
        <v>200</v>
      </c>
      <c r="H40" s="75" t="b">
        <v>0</v>
      </c>
      <c r="I40" s="75"/>
      <c r="J40" s="75"/>
      <c r="K40" s="75">
        <v>0</v>
      </c>
      <c r="L40" s="75">
        <v>1</v>
      </c>
      <c r="M40" s="16" t="s">
        <v>23</v>
      </c>
      <c r="N40" s="75">
        <v>66.326446200000007</v>
      </c>
      <c r="O40" s="10">
        <v>108</v>
      </c>
      <c r="P40" s="5">
        <v>1.0636882478291076</v>
      </c>
      <c r="Q40" s="5">
        <v>1.0072998755488722</v>
      </c>
      <c r="R40" s="5">
        <v>0.92901187662202023</v>
      </c>
      <c r="S40" s="75">
        <v>3</v>
      </c>
      <c r="T40" s="75">
        <v>1</v>
      </c>
      <c r="U40" s="42">
        <v>1.0917904946490467</v>
      </c>
      <c r="V40" s="42">
        <v>1.0158380791965758</v>
      </c>
      <c r="W40" s="48">
        <v>0.91592664059733142</v>
      </c>
      <c r="X40" s="42">
        <v>1.0923193714818917</v>
      </c>
      <c r="Y40" s="42">
        <v>1.0947950501343999</v>
      </c>
      <c r="Z40" s="75">
        <v>1.0947950501343999</v>
      </c>
      <c r="AA40" s="3">
        <v>4.8417783905785328E-4</v>
      </c>
      <c r="AB40" s="4">
        <v>2.7443999541141295E-3</v>
      </c>
      <c r="AC40" s="3">
        <v>2.7443999541141295E-3</v>
      </c>
      <c r="AD40" s="4">
        <v>-4.7325415585319885E-2</v>
      </c>
      <c r="AE40" s="75" t="s">
        <v>32</v>
      </c>
      <c r="AF40" s="75" t="b">
        <v>1</v>
      </c>
      <c r="AG40" s="75" t="b">
        <v>1</v>
      </c>
    </row>
    <row r="41" spans="1:33" x14ac:dyDescent="0.25">
      <c r="A41" s="75">
        <v>606</v>
      </c>
      <c r="B41" s="75">
        <v>3</v>
      </c>
      <c r="C41" s="75">
        <v>4</v>
      </c>
      <c r="D41" s="75">
        <v>1</v>
      </c>
      <c r="E41" s="75">
        <v>1</v>
      </c>
      <c r="F41" s="75">
        <v>0.4</v>
      </c>
      <c r="G41" s="75">
        <v>200</v>
      </c>
      <c r="H41" s="75" t="b">
        <v>0</v>
      </c>
      <c r="I41" s="75"/>
      <c r="J41" s="75"/>
      <c r="K41" s="75">
        <v>0</v>
      </c>
      <c r="L41" s="75">
        <v>2</v>
      </c>
      <c r="M41" s="16" t="s">
        <v>23</v>
      </c>
      <c r="N41" s="75">
        <v>80.259688299999993</v>
      </c>
      <c r="O41" s="75">
        <v>130</v>
      </c>
      <c r="P41" s="5">
        <v>1.0508216649736495</v>
      </c>
      <c r="Q41" s="5">
        <v>1.0412227814709272</v>
      </c>
      <c r="R41" s="5">
        <v>0.90795555355542346</v>
      </c>
      <c r="S41" s="75">
        <v>3</v>
      </c>
      <c r="T41" s="75">
        <v>1</v>
      </c>
      <c r="U41" s="42">
        <v>1.0923536189872416</v>
      </c>
      <c r="V41" s="42">
        <v>1.0139578040239654</v>
      </c>
      <c r="W41" s="48">
        <v>0.9154544669583593</v>
      </c>
      <c r="X41" s="42">
        <v>1.0517189513764957</v>
      </c>
      <c r="Y41" s="42">
        <v>1.03231142562264</v>
      </c>
      <c r="Z41" s="75">
        <v>1.06589488598126</v>
      </c>
      <c r="AA41" s="3">
        <v>3.5904218805897115E-2</v>
      </c>
      <c r="AB41" s="4">
        <v>1.7779151855850661E-2</v>
      </c>
      <c r="AC41" s="3">
        <v>4.8726269954360024E-2</v>
      </c>
      <c r="AD41" s="4">
        <v>-6.1362964296384402E-2</v>
      </c>
      <c r="AE41" s="75" t="s">
        <v>32</v>
      </c>
      <c r="AF41" s="75" t="b">
        <v>1</v>
      </c>
      <c r="AG41" s="75" t="b">
        <v>1</v>
      </c>
    </row>
    <row r="42" spans="1:33" x14ac:dyDescent="0.25">
      <c r="A42" s="75">
        <v>609</v>
      </c>
      <c r="B42" s="75">
        <v>3</v>
      </c>
      <c r="C42" s="75">
        <v>4</v>
      </c>
      <c r="D42" s="75">
        <v>1</v>
      </c>
      <c r="E42" s="75">
        <v>1</v>
      </c>
      <c r="F42" s="75">
        <v>0.4</v>
      </c>
      <c r="G42" s="75">
        <v>200</v>
      </c>
      <c r="H42" s="75" t="b">
        <v>0</v>
      </c>
      <c r="I42" s="75"/>
      <c r="J42" s="75"/>
      <c r="K42" s="75">
        <v>0.2</v>
      </c>
      <c r="L42" s="75">
        <v>1</v>
      </c>
      <c r="M42" s="16" t="s">
        <v>23</v>
      </c>
      <c r="N42" s="75">
        <v>66.662575399999994</v>
      </c>
      <c r="O42" s="75">
        <v>108</v>
      </c>
      <c r="P42" s="5">
        <v>1.0636882478291076</v>
      </c>
      <c r="Q42" s="5">
        <v>1.0072998755488722</v>
      </c>
      <c r="R42" s="5">
        <v>0.92901187662202023</v>
      </c>
      <c r="S42" s="75">
        <v>3</v>
      </c>
      <c r="T42" s="75">
        <v>1</v>
      </c>
      <c r="U42" s="42">
        <v>1.0917904946490467</v>
      </c>
      <c r="V42" s="42">
        <v>1.0158380791965758</v>
      </c>
      <c r="W42" s="48">
        <v>0.91592664059733142</v>
      </c>
      <c r="X42" s="42">
        <v>1.0923193714818917</v>
      </c>
      <c r="Y42" s="42">
        <v>1.0947950501343999</v>
      </c>
      <c r="Z42" s="75">
        <v>1.0947950501343999</v>
      </c>
      <c r="AA42" s="3">
        <v>4.8417783905785328E-4</v>
      </c>
      <c r="AB42" s="4">
        <v>2.7443999541141295E-3</v>
      </c>
      <c r="AC42" s="3">
        <v>2.7443999541141295E-3</v>
      </c>
      <c r="AD42" s="4">
        <v>-4.7325415585319885E-2</v>
      </c>
      <c r="AE42" s="75" t="s">
        <v>32</v>
      </c>
      <c r="AF42" s="75" t="b">
        <v>1</v>
      </c>
      <c r="AG42" s="75" t="b">
        <v>1</v>
      </c>
    </row>
    <row r="43" spans="1:33" x14ac:dyDescent="0.25">
      <c r="A43" s="75">
        <v>610</v>
      </c>
      <c r="B43" s="75">
        <v>3</v>
      </c>
      <c r="C43" s="75">
        <v>4</v>
      </c>
      <c r="D43" s="75">
        <v>1</v>
      </c>
      <c r="E43" s="75">
        <v>1</v>
      </c>
      <c r="F43" s="75">
        <v>0.4</v>
      </c>
      <c r="G43" s="75">
        <v>200</v>
      </c>
      <c r="H43" s="75" t="b">
        <v>0</v>
      </c>
      <c r="I43" s="75"/>
      <c r="J43" s="75"/>
      <c r="K43" s="75">
        <v>0.2</v>
      </c>
      <c r="L43" s="75">
        <v>2</v>
      </c>
      <c r="M43" s="16" t="s">
        <v>23</v>
      </c>
      <c r="N43" s="75">
        <v>80.078628600000002</v>
      </c>
      <c r="O43" s="75">
        <v>130</v>
      </c>
      <c r="P43" s="5">
        <v>1.0508216649736495</v>
      </c>
      <c r="Q43" s="5">
        <v>1.0412227814709272</v>
      </c>
      <c r="R43" s="5">
        <v>0.90795555355542346</v>
      </c>
      <c r="S43" s="75">
        <v>3</v>
      </c>
      <c r="T43" s="75">
        <v>1</v>
      </c>
      <c r="U43" s="42">
        <v>1.0923536189872416</v>
      </c>
      <c r="V43" s="42">
        <v>1.0139578040239654</v>
      </c>
      <c r="W43" s="48">
        <v>0.9154544669583593</v>
      </c>
      <c r="X43" s="42">
        <v>1.0517189513764957</v>
      </c>
      <c r="Y43" s="42">
        <v>1.03231142562264</v>
      </c>
      <c r="Z43" s="75">
        <v>1.06589488598126</v>
      </c>
      <c r="AA43" s="3">
        <v>3.5904218805897115E-2</v>
      </c>
      <c r="AB43" s="4">
        <v>1.7779151855850661E-2</v>
      </c>
      <c r="AC43" s="3">
        <v>4.8726269954360024E-2</v>
      </c>
      <c r="AD43" s="4">
        <v>-6.1362964296384402E-2</v>
      </c>
      <c r="AE43" s="75" t="s">
        <v>32</v>
      </c>
      <c r="AF43" s="75" t="b">
        <v>1</v>
      </c>
      <c r="AG43" s="75" t="b">
        <v>1</v>
      </c>
    </row>
    <row r="44" spans="1:33" x14ac:dyDescent="0.25">
      <c r="A44" s="75">
        <v>613</v>
      </c>
      <c r="B44" s="75">
        <v>3</v>
      </c>
      <c r="C44" s="75">
        <v>4</v>
      </c>
      <c r="D44" s="75">
        <v>1</v>
      </c>
      <c r="E44" s="75">
        <v>1</v>
      </c>
      <c r="F44" s="75">
        <v>0.4</v>
      </c>
      <c r="G44" s="75">
        <v>200</v>
      </c>
      <c r="H44" s="75" t="b">
        <v>0</v>
      </c>
      <c r="I44" s="75"/>
      <c r="J44" s="75"/>
      <c r="K44" s="75">
        <v>-0.2</v>
      </c>
      <c r="L44" s="75">
        <v>1</v>
      </c>
      <c r="M44" s="16" t="s">
        <v>23</v>
      </c>
      <c r="N44" s="75">
        <v>66.049706</v>
      </c>
      <c r="O44" s="75">
        <v>108</v>
      </c>
      <c r="P44" s="5">
        <v>1.0636882478291076</v>
      </c>
      <c r="Q44" s="5">
        <v>1.0072998755488722</v>
      </c>
      <c r="R44" s="5">
        <v>0.92901187662202023</v>
      </c>
      <c r="S44" s="75">
        <v>3</v>
      </c>
      <c r="T44" s="75">
        <v>1</v>
      </c>
      <c r="U44" s="42">
        <v>1.0917904946490467</v>
      </c>
      <c r="V44" s="42">
        <v>1.0158380791965758</v>
      </c>
      <c r="W44" s="48">
        <v>0.91592664059733142</v>
      </c>
      <c r="X44" s="42">
        <v>1.0923193714818917</v>
      </c>
      <c r="Y44" s="42">
        <v>1.0947950501343999</v>
      </c>
      <c r="Z44" s="75">
        <v>1.0947950501343999</v>
      </c>
      <c r="AA44" s="3">
        <v>4.8417783905785328E-4</v>
      </c>
      <c r="AB44" s="4">
        <v>2.7443999541141295E-3</v>
      </c>
      <c r="AC44" s="3">
        <v>2.7443999541141295E-3</v>
      </c>
      <c r="AD44" s="4">
        <v>-4.7325415585319885E-2</v>
      </c>
      <c r="AE44" s="75" t="s">
        <v>32</v>
      </c>
      <c r="AF44" s="75" t="b">
        <v>1</v>
      </c>
      <c r="AG44" s="75" t="b">
        <v>1</v>
      </c>
    </row>
    <row r="45" spans="1:33" x14ac:dyDescent="0.25">
      <c r="A45" s="75">
        <v>614</v>
      </c>
      <c r="B45" s="75">
        <v>3</v>
      </c>
      <c r="C45" s="75">
        <v>4</v>
      </c>
      <c r="D45" s="75">
        <v>1</v>
      </c>
      <c r="E45" s="75">
        <v>1</v>
      </c>
      <c r="F45" s="75">
        <v>0.4</v>
      </c>
      <c r="G45" s="75">
        <v>200</v>
      </c>
      <c r="H45" s="75" t="b">
        <v>0</v>
      </c>
      <c r="I45" s="75"/>
      <c r="J45" s="75"/>
      <c r="K45" s="75">
        <v>-0.2</v>
      </c>
      <c r="L45" s="75">
        <v>2</v>
      </c>
      <c r="M45" s="16" t="s">
        <v>23</v>
      </c>
      <c r="N45" s="75">
        <v>80.038573400000004</v>
      </c>
      <c r="O45" s="75">
        <v>130</v>
      </c>
      <c r="P45" s="5">
        <v>1.0508216649736495</v>
      </c>
      <c r="Q45" s="5">
        <v>1.0412227814709272</v>
      </c>
      <c r="R45" s="5">
        <v>0.90795555355542346</v>
      </c>
      <c r="S45" s="75">
        <v>3</v>
      </c>
      <c r="T45" s="75">
        <v>1</v>
      </c>
      <c r="U45" s="42">
        <v>1.0923536189872416</v>
      </c>
      <c r="V45" s="42">
        <v>1.0139578040239654</v>
      </c>
      <c r="W45" s="48">
        <v>0.9154544669583593</v>
      </c>
      <c r="X45" s="42">
        <v>1.0517189513764957</v>
      </c>
      <c r="Y45" s="42">
        <v>1.03231142562264</v>
      </c>
      <c r="Z45" s="75">
        <v>1.06589488598126</v>
      </c>
      <c r="AA45" s="3">
        <v>3.5904218805897115E-2</v>
      </c>
      <c r="AB45" s="4">
        <v>1.7779151855850661E-2</v>
      </c>
      <c r="AC45" s="3">
        <v>4.8726269954360024E-2</v>
      </c>
      <c r="AD45" s="4">
        <v>-6.1362964296384402E-2</v>
      </c>
      <c r="AE45" s="75" t="s">
        <v>32</v>
      </c>
      <c r="AF45" s="75" t="b">
        <v>1</v>
      </c>
      <c r="AG45" s="75" t="b">
        <v>1</v>
      </c>
    </row>
    <row r="46" spans="1:33" x14ac:dyDescent="0.25">
      <c r="A46" s="75">
        <v>293</v>
      </c>
      <c r="B46" s="75">
        <v>3</v>
      </c>
      <c r="C46" s="75">
        <v>4</v>
      </c>
      <c r="D46" s="75">
        <v>1</v>
      </c>
      <c r="E46" s="75">
        <v>2</v>
      </c>
      <c r="F46" s="75">
        <v>0.4</v>
      </c>
      <c r="G46" s="75">
        <v>200</v>
      </c>
      <c r="H46" s="75" t="b">
        <v>1</v>
      </c>
      <c r="I46" s="75">
        <v>0.5</v>
      </c>
      <c r="J46" s="75">
        <v>0</v>
      </c>
      <c r="K46" s="75">
        <v>0</v>
      </c>
      <c r="L46" s="75">
        <v>1</v>
      </c>
      <c r="M46" s="16" t="s">
        <v>23</v>
      </c>
      <c r="N46" s="75">
        <v>564.67764460000001</v>
      </c>
      <c r="O46" s="75">
        <v>90</v>
      </c>
      <c r="P46" s="5">
        <v>1.0009493290019351</v>
      </c>
      <c r="Q46" s="5">
        <v>0.999480380949609</v>
      </c>
      <c r="R46" s="5">
        <v>0.99957029004845599</v>
      </c>
      <c r="S46" s="75">
        <v>2</v>
      </c>
      <c r="T46" s="75">
        <v>2</v>
      </c>
      <c r="U46" s="5">
        <v>1.2260570820123706</v>
      </c>
      <c r="V46" s="5">
        <v>1.3070691957093115</v>
      </c>
      <c r="W46" s="48">
        <v>0.81562271012591425</v>
      </c>
      <c r="X46" s="42">
        <v>1.2260579703389505</v>
      </c>
      <c r="Y46" s="42">
        <v>1.23137852692688</v>
      </c>
      <c r="Z46" s="75">
        <v>1.23137852692688</v>
      </c>
      <c r="AA46" s="3">
        <v>7.2453880761713663E-7</v>
      </c>
      <c r="AB46" s="4">
        <v>4.3215346038151248E-3</v>
      </c>
      <c r="AC46" s="4">
        <v>4.3215346038151248E-3</v>
      </c>
      <c r="AD46" s="4">
        <v>6.3288600129004135E-4</v>
      </c>
      <c r="AE46" s="75" t="s">
        <v>32</v>
      </c>
      <c r="AF46" s="75" t="b">
        <v>1</v>
      </c>
      <c r="AG46" s="75" t="b">
        <v>1</v>
      </c>
    </row>
    <row r="47" spans="1:33" x14ac:dyDescent="0.25">
      <c r="A47" s="75">
        <v>294</v>
      </c>
      <c r="B47" s="75">
        <v>3</v>
      </c>
      <c r="C47" s="75">
        <v>4</v>
      </c>
      <c r="D47" s="75">
        <v>1</v>
      </c>
      <c r="E47" s="75">
        <v>2</v>
      </c>
      <c r="F47" s="75">
        <v>0.4</v>
      </c>
      <c r="G47" s="75">
        <v>200</v>
      </c>
      <c r="H47" s="75" t="b">
        <v>1</v>
      </c>
      <c r="I47" s="75">
        <v>0.5</v>
      </c>
      <c r="J47" s="75">
        <v>0</v>
      </c>
      <c r="K47" s="75">
        <v>0</v>
      </c>
      <c r="L47" s="75">
        <v>2</v>
      </c>
      <c r="M47" s="16" t="s">
        <v>23</v>
      </c>
      <c r="N47" s="75">
        <v>835.53441889999999</v>
      </c>
      <c r="O47" s="75">
        <v>136</v>
      </c>
      <c r="P47" s="5">
        <v>1.0366983207130624</v>
      </c>
      <c r="Q47" s="5">
        <v>1.0290615157548699</v>
      </c>
      <c r="R47" s="5">
        <v>0.93424016353206774</v>
      </c>
      <c r="S47" s="75">
        <v>3</v>
      </c>
      <c r="T47" s="75">
        <v>1</v>
      </c>
      <c r="U47" s="42">
        <v>1.2373139220014528</v>
      </c>
      <c r="V47" s="42">
        <v>1.2745479085190918</v>
      </c>
      <c r="W47" s="48">
        <v>0.80820233428103772</v>
      </c>
      <c r="X47" s="42">
        <v>1.3070506702270994</v>
      </c>
      <c r="Y47" s="42">
        <v>1.2944893885948601</v>
      </c>
      <c r="Z47" s="75">
        <v>1.33129303393049</v>
      </c>
      <c r="AA47" s="3">
        <v>2.4867254536016015E-2</v>
      </c>
      <c r="AB47" s="4">
        <v>1.5404900381156716E-2</v>
      </c>
      <c r="AC47" s="4">
        <v>4.2624068454609643E-2</v>
      </c>
      <c r="AD47" s="4">
        <v>-4.3839890978621544E-2</v>
      </c>
      <c r="AE47" s="75" t="s">
        <v>32</v>
      </c>
      <c r="AF47" s="75" t="b">
        <v>1</v>
      </c>
      <c r="AG47" s="75" t="b">
        <v>1</v>
      </c>
    </row>
    <row r="48" spans="1:33" x14ac:dyDescent="0.25">
      <c r="A48" s="75">
        <v>297</v>
      </c>
      <c r="B48" s="75">
        <v>3</v>
      </c>
      <c r="C48" s="75">
        <v>4</v>
      </c>
      <c r="D48" s="75">
        <v>1</v>
      </c>
      <c r="E48" s="75">
        <v>2</v>
      </c>
      <c r="F48" s="75">
        <v>0.4</v>
      </c>
      <c r="G48" s="75">
        <v>200</v>
      </c>
      <c r="H48" s="75" t="b">
        <v>1</v>
      </c>
      <c r="I48" s="75">
        <v>0.5</v>
      </c>
      <c r="J48" s="75">
        <v>1</v>
      </c>
      <c r="K48" s="75">
        <v>0</v>
      </c>
      <c r="L48" s="75">
        <v>1</v>
      </c>
      <c r="M48" s="16" t="s">
        <v>23</v>
      </c>
      <c r="N48" s="75">
        <v>640.93873340000005</v>
      </c>
      <c r="O48" s="75">
        <v>102</v>
      </c>
      <c r="P48" s="5">
        <v>1.0271050472192715</v>
      </c>
      <c r="Q48" s="5">
        <v>0.94705396128623465</v>
      </c>
      <c r="R48" s="5">
        <v>1.0258409914944937</v>
      </c>
      <c r="S48" s="75">
        <v>2</v>
      </c>
      <c r="T48" s="75">
        <v>2</v>
      </c>
      <c r="U48" s="42">
        <v>1.1707441030916566</v>
      </c>
      <c r="V48" s="42">
        <v>1.162525857025571</v>
      </c>
      <c r="W48" s="75">
        <v>0.85415762279667951</v>
      </c>
      <c r="X48" s="42">
        <v>1.1727812214512934</v>
      </c>
      <c r="Y48" s="42">
        <v>1.17163140887575</v>
      </c>
      <c r="Z48" s="75">
        <v>1.17163140887575</v>
      </c>
      <c r="AA48" s="3">
        <v>1.7369977642683887E-3</v>
      </c>
      <c r="AB48" s="4">
        <v>7.5732502335768004E-4</v>
      </c>
      <c r="AC48" s="4">
        <v>7.5732502335768004E-4</v>
      </c>
      <c r="AD48" s="4">
        <v>3.5297359142510198E-2</v>
      </c>
      <c r="AE48" s="75" t="s">
        <v>32</v>
      </c>
      <c r="AF48" s="75" t="b">
        <v>1</v>
      </c>
      <c r="AG48" s="75" t="b">
        <v>1</v>
      </c>
    </row>
    <row r="49" spans="1:33" x14ac:dyDescent="0.25">
      <c r="A49" s="75">
        <v>298</v>
      </c>
      <c r="B49" s="75">
        <v>3</v>
      </c>
      <c r="C49" s="75">
        <v>4</v>
      </c>
      <c r="D49" s="75">
        <v>1</v>
      </c>
      <c r="E49" s="75">
        <v>2</v>
      </c>
      <c r="F49" s="75">
        <v>0.4</v>
      </c>
      <c r="G49" s="75">
        <v>200</v>
      </c>
      <c r="H49" s="75" t="b">
        <v>1</v>
      </c>
      <c r="I49" s="75">
        <v>0.5</v>
      </c>
      <c r="J49" s="75">
        <v>1</v>
      </c>
      <c r="K49" s="75">
        <v>0</v>
      </c>
      <c r="L49" s="75">
        <v>2</v>
      </c>
      <c r="M49" s="16" t="s">
        <v>23</v>
      </c>
      <c r="N49" s="75">
        <v>819.68296580000003</v>
      </c>
      <c r="O49" s="75">
        <v>131</v>
      </c>
      <c r="P49" s="5">
        <v>1.050124792605085</v>
      </c>
      <c r="Q49" s="5">
        <v>0.98239344333125322</v>
      </c>
      <c r="R49" s="5">
        <v>0.96748176406366204</v>
      </c>
      <c r="S49" s="75">
        <v>3</v>
      </c>
      <c r="T49" s="75">
        <v>1</v>
      </c>
      <c r="U49" s="42">
        <v>1.1795927490434153</v>
      </c>
      <c r="V49" s="42">
        <v>1.1232826258721937</v>
      </c>
      <c r="W49" s="75">
        <v>0.84775020939298318</v>
      </c>
      <c r="X49" s="42">
        <v>1.1628157490620341</v>
      </c>
      <c r="Y49" s="42">
        <v>1.1296073875403301</v>
      </c>
      <c r="Z49" s="75">
        <v>1.16886539038159</v>
      </c>
      <c r="AA49" s="3">
        <v>3.3997753489088067E-2</v>
      </c>
      <c r="AB49" s="4">
        <v>5.5990795898637202E-3</v>
      </c>
      <c r="AC49" s="4">
        <v>3.899744562931684E-2</v>
      </c>
      <c r="AD49" s="4">
        <v>-3.3416528403389899E-2</v>
      </c>
      <c r="AE49" s="75" t="s">
        <v>32</v>
      </c>
      <c r="AF49" s="75" t="b">
        <v>1</v>
      </c>
      <c r="AG49" s="75" t="b">
        <v>1</v>
      </c>
    </row>
    <row r="50" spans="1:33" x14ac:dyDescent="0.25">
      <c r="A50" s="75">
        <v>301</v>
      </c>
      <c r="B50" s="75">
        <v>3</v>
      </c>
      <c r="C50" s="75">
        <v>4</v>
      </c>
      <c r="D50" s="75">
        <v>1</v>
      </c>
      <c r="E50" s="75">
        <v>2</v>
      </c>
      <c r="F50" s="75">
        <v>0.4</v>
      </c>
      <c r="G50" s="75">
        <v>200</v>
      </c>
      <c r="H50" s="75" t="b">
        <v>1</v>
      </c>
      <c r="I50" s="75">
        <v>1</v>
      </c>
      <c r="J50" s="75">
        <v>0</v>
      </c>
      <c r="K50" s="75">
        <v>0</v>
      </c>
      <c r="L50" s="75">
        <v>1</v>
      </c>
      <c r="M50" s="16" t="s">
        <v>23</v>
      </c>
      <c r="N50" s="75">
        <v>643.82362339999997</v>
      </c>
      <c r="O50" s="75">
        <v>102</v>
      </c>
      <c r="P50" s="5">
        <v>0.80311944402395608</v>
      </c>
      <c r="Q50" s="5">
        <v>1.0652686475242867</v>
      </c>
      <c r="R50" s="5">
        <v>1.1316119084517573</v>
      </c>
      <c r="S50" s="75">
        <v>1</v>
      </c>
      <c r="T50" s="75">
        <v>3</v>
      </c>
      <c r="U50" s="42">
        <v>1.2146420826014659</v>
      </c>
      <c r="V50" s="42">
        <v>1.3057912907045532</v>
      </c>
      <c r="W50" s="75">
        <v>0.82328779343643754</v>
      </c>
      <c r="X50" s="42">
        <v>1.2299044555077379</v>
      </c>
      <c r="Y50" s="42">
        <v>1.23727877247198</v>
      </c>
      <c r="Z50" s="75">
        <v>1.23727877247198</v>
      </c>
      <c r="AA50" s="3">
        <v>1.2409397199859118E-2</v>
      </c>
      <c r="AB50" s="4">
        <v>1.8295545332348895E-2</v>
      </c>
      <c r="AC50" s="4">
        <v>1.8295545332348895E-2</v>
      </c>
      <c r="AD50" s="4">
        <v>-0.13125370398402933</v>
      </c>
      <c r="AE50" s="75" t="s">
        <v>32</v>
      </c>
      <c r="AF50" s="75" t="b">
        <v>1</v>
      </c>
      <c r="AG50" s="75" t="b">
        <v>1</v>
      </c>
    </row>
    <row r="51" spans="1:33" x14ac:dyDescent="0.25">
      <c r="A51" s="75">
        <v>302</v>
      </c>
      <c r="B51" s="75">
        <v>3</v>
      </c>
      <c r="C51" s="75">
        <v>4</v>
      </c>
      <c r="D51" s="75">
        <v>1</v>
      </c>
      <c r="E51" s="75">
        <v>2</v>
      </c>
      <c r="F51" s="75">
        <v>0.4</v>
      </c>
      <c r="G51" s="75">
        <v>200</v>
      </c>
      <c r="H51" s="75" t="b">
        <v>1</v>
      </c>
      <c r="I51" s="75">
        <v>1</v>
      </c>
      <c r="J51" s="75">
        <v>0</v>
      </c>
      <c r="K51" s="75">
        <v>0</v>
      </c>
      <c r="L51" s="75">
        <v>2</v>
      </c>
      <c r="M51" s="16" t="s">
        <v>23</v>
      </c>
      <c r="N51" s="75">
        <v>785.6151797</v>
      </c>
      <c r="O51" s="75">
        <v>126</v>
      </c>
      <c r="P51" s="5">
        <v>0.94762688235795223</v>
      </c>
      <c r="Q51" s="5">
        <v>1.0262936550623878</v>
      </c>
      <c r="R51" s="5">
        <v>1.0260794625796599</v>
      </c>
      <c r="S51" s="75">
        <v>3</v>
      </c>
      <c r="T51" s="75">
        <v>1</v>
      </c>
      <c r="U51" s="42">
        <v>1.2365351511563656</v>
      </c>
      <c r="V51" s="42">
        <v>1.2424488028698395</v>
      </c>
      <c r="W51" s="75">
        <v>0.80871134076927298</v>
      </c>
      <c r="X51" s="42">
        <v>1.3025847499124161</v>
      </c>
      <c r="Y51" s="42">
        <v>1.3036305930922401</v>
      </c>
      <c r="Z51" s="75">
        <v>1.32968032708582</v>
      </c>
      <c r="AA51" s="3">
        <v>4.6166629116930813E-2</v>
      </c>
      <c r="AB51" s="4">
        <v>4.6931845989649612E-2</v>
      </c>
      <c r="AC51" s="4">
        <v>6.5603380330639727E-2</v>
      </c>
      <c r="AD51" s="4">
        <v>-3.4915411761365145E-2</v>
      </c>
      <c r="AE51" s="75" t="s">
        <v>32</v>
      </c>
      <c r="AF51" s="75" t="b">
        <v>1</v>
      </c>
      <c r="AG51" s="75" t="b">
        <v>1</v>
      </c>
    </row>
    <row r="52" spans="1:33" x14ac:dyDescent="0.25">
      <c r="A52" s="75">
        <v>305</v>
      </c>
      <c r="B52" s="75">
        <v>3</v>
      </c>
      <c r="C52" s="75">
        <v>4</v>
      </c>
      <c r="D52" s="75">
        <v>1</v>
      </c>
      <c r="E52" s="75">
        <v>2</v>
      </c>
      <c r="F52" s="75">
        <v>0.4</v>
      </c>
      <c r="G52" s="75">
        <v>200</v>
      </c>
      <c r="H52" s="75" t="b">
        <v>1</v>
      </c>
      <c r="I52" s="75">
        <v>1</v>
      </c>
      <c r="J52" s="75">
        <v>1</v>
      </c>
      <c r="K52" s="75">
        <v>0</v>
      </c>
      <c r="L52" s="75">
        <v>1</v>
      </c>
      <c r="M52" s="16" t="s">
        <v>23</v>
      </c>
      <c r="N52" s="75">
        <v>610.51284950000002</v>
      </c>
      <c r="O52" s="75">
        <v>96</v>
      </c>
      <c r="P52" s="5">
        <v>0.92726075351478543</v>
      </c>
      <c r="Q52" s="5">
        <v>1.0040183719908933</v>
      </c>
      <c r="R52" s="5">
        <v>1.0687208744943213</v>
      </c>
      <c r="S52" s="75">
        <v>1</v>
      </c>
      <c r="T52" s="75">
        <v>3</v>
      </c>
      <c r="U52" s="42">
        <v>1.156616369095123</v>
      </c>
      <c r="V52" s="42">
        <v>1.1855075313003949</v>
      </c>
      <c r="W52" s="75">
        <v>0.86459091079814865</v>
      </c>
      <c r="X52" s="42">
        <v>1.168526086512212</v>
      </c>
      <c r="Y52" s="42">
        <v>1.16964609884357</v>
      </c>
      <c r="Z52" s="75">
        <v>1.16964609884357</v>
      </c>
      <c r="AA52" s="3">
        <v>1.0192085187106792E-2</v>
      </c>
      <c r="AB52" s="4">
        <v>1.1139890742447145E-2</v>
      </c>
      <c r="AC52" s="4">
        <v>1.1139890742447145E-2</v>
      </c>
      <c r="AD52" s="4">
        <v>-4.8492830990143045E-2</v>
      </c>
      <c r="AE52" s="75" t="s">
        <v>32</v>
      </c>
      <c r="AF52" s="75" t="b">
        <v>1</v>
      </c>
      <c r="AG52" s="75" t="b">
        <v>1</v>
      </c>
    </row>
    <row r="53" spans="1:33" x14ac:dyDescent="0.25">
      <c r="A53" s="75">
        <v>306</v>
      </c>
      <c r="B53" s="75">
        <v>3</v>
      </c>
      <c r="C53" s="75">
        <v>4</v>
      </c>
      <c r="D53" s="75">
        <v>1</v>
      </c>
      <c r="E53" s="75">
        <v>2</v>
      </c>
      <c r="F53" s="75">
        <v>0.4</v>
      </c>
      <c r="G53" s="75">
        <v>200</v>
      </c>
      <c r="H53" s="75" t="b">
        <v>1</v>
      </c>
      <c r="I53" s="75">
        <v>1</v>
      </c>
      <c r="J53" s="75">
        <v>1</v>
      </c>
      <c r="K53" s="75">
        <v>0</v>
      </c>
      <c r="L53" s="75">
        <v>2</v>
      </c>
      <c r="M53" s="16" t="s">
        <v>23</v>
      </c>
      <c r="N53" s="75">
        <v>792.46759220000001</v>
      </c>
      <c r="O53" s="75">
        <v>125</v>
      </c>
      <c r="P53" s="5">
        <v>1.0393564013000198</v>
      </c>
      <c r="Q53" s="5">
        <v>0.97813204523646802</v>
      </c>
      <c r="R53" s="5">
        <v>0.9825115534635126</v>
      </c>
      <c r="S53" s="75">
        <v>3</v>
      </c>
      <c r="T53" s="75">
        <v>1</v>
      </c>
      <c r="U53" s="42">
        <v>1.1959840285257255</v>
      </c>
      <c r="V53" s="42">
        <v>1.154971446955223</v>
      </c>
      <c r="W53" s="75">
        <v>0.83613156710185121</v>
      </c>
      <c r="X53" s="42">
        <v>1.1687909692558549</v>
      </c>
      <c r="Y53" s="42">
        <v>1.1616109992947099</v>
      </c>
      <c r="Z53" s="75">
        <v>1.1789473583573</v>
      </c>
      <c r="AA53" s="3">
        <v>1.1823775734193465E-2</v>
      </c>
      <c r="AB53" s="4">
        <v>5.7158139372975869E-3</v>
      </c>
      <c r="AC53" s="4">
        <v>2.0336710737860364E-2</v>
      </c>
      <c r="AD53" s="4">
        <v>2.6237600866679738E-2</v>
      </c>
      <c r="AE53" s="75" t="s">
        <v>32</v>
      </c>
      <c r="AF53" s="75" t="b">
        <v>1</v>
      </c>
      <c r="AG53" s="75" t="b">
        <v>1</v>
      </c>
    </row>
    <row r="54" spans="1:33" x14ac:dyDescent="0.25">
      <c r="A54" s="75">
        <v>309</v>
      </c>
      <c r="B54" s="75">
        <v>3</v>
      </c>
      <c r="C54" s="75">
        <v>4</v>
      </c>
      <c r="D54" s="75">
        <v>1</v>
      </c>
      <c r="E54" s="75">
        <v>2</v>
      </c>
      <c r="F54" s="75">
        <v>0.4</v>
      </c>
      <c r="G54" s="75">
        <v>200</v>
      </c>
      <c r="H54" s="75" t="b">
        <v>1</v>
      </c>
      <c r="I54" s="75">
        <v>0</v>
      </c>
      <c r="J54" s="75">
        <v>0</v>
      </c>
      <c r="K54" s="75">
        <v>0</v>
      </c>
      <c r="L54" s="75">
        <v>1</v>
      </c>
      <c r="M54" s="16" t="s">
        <v>23</v>
      </c>
      <c r="N54" s="75">
        <v>631.54758219999997</v>
      </c>
      <c r="O54" s="75">
        <v>102</v>
      </c>
      <c r="P54" s="5">
        <v>1.129558676021043</v>
      </c>
      <c r="Q54" s="5">
        <v>1.0634972914881862</v>
      </c>
      <c r="R54" s="5">
        <v>0.80694403249077096</v>
      </c>
      <c r="S54" s="75">
        <v>3</v>
      </c>
      <c r="T54" s="75">
        <v>1</v>
      </c>
      <c r="U54" s="42">
        <v>1.2092055666730779</v>
      </c>
      <c r="V54" s="42">
        <v>1.2686836807851591</v>
      </c>
      <c r="W54" s="75">
        <v>0.82698924613068792</v>
      </c>
      <c r="X54" s="42">
        <v>1.2254680766997474</v>
      </c>
      <c r="Y54" s="42">
        <v>1.2324735992739699</v>
      </c>
      <c r="Z54" s="75">
        <v>1.2324735992739699</v>
      </c>
      <c r="AA54" s="3">
        <v>1.3270447705553745E-2</v>
      </c>
      <c r="AB54" s="4">
        <v>1.8879132676431265E-2</v>
      </c>
      <c r="AC54" s="4">
        <v>1.8879132676431265E-2</v>
      </c>
      <c r="AD54" s="4">
        <v>-0.12870397833948607</v>
      </c>
      <c r="AE54" s="75" t="s">
        <v>32</v>
      </c>
      <c r="AF54" s="75" t="b">
        <v>1</v>
      </c>
      <c r="AG54" s="75" t="b">
        <v>1</v>
      </c>
    </row>
    <row r="55" spans="1:33" x14ac:dyDescent="0.25">
      <c r="A55" s="75">
        <v>310</v>
      </c>
      <c r="B55" s="75">
        <v>3</v>
      </c>
      <c r="C55" s="75">
        <v>4</v>
      </c>
      <c r="D55" s="75">
        <v>1</v>
      </c>
      <c r="E55" s="75">
        <v>2</v>
      </c>
      <c r="F55" s="75">
        <v>0.4</v>
      </c>
      <c r="G55" s="75">
        <v>200</v>
      </c>
      <c r="H55" s="75" t="b">
        <v>1</v>
      </c>
      <c r="I55" s="75">
        <v>0</v>
      </c>
      <c r="J55" s="75">
        <v>0</v>
      </c>
      <c r="K55" s="75">
        <v>0</v>
      </c>
      <c r="L55" s="75">
        <v>2</v>
      </c>
      <c r="M55" s="16" t="s">
        <v>23</v>
      </c>
      <c r="N55" s="75">
        <v>885.4645074</v>
      </c>
      <c r="O55" s="75">
        <v>142</v>
      </c>
      <c r="P55" s="5">
        <v>1.1092830682587096</v>
      </c>
      <c r="Q55" s="5">
        <v>1.0823765375596599</v>
      </c>
      <c r="R55" s="5">
        <v>0.80834039418163073</v>
      </c>
      <c r="S55" s="75">
        <v>3</v>
      </c>
      <c r="T55" s="75">
        <v>1</v>
      </c>
      <c r="U55" s="42">
        <v>1.2098074129954455</v>
      </c>
      <c r="V55" s="42">
        <v>1.2669095250037135</v>
      </c>
      <c r="W55" s="75">
        <v>0.82657784144670687</v>
      </c>
      <c r="X55" s="42">
        <v>1.3506924464309975</v>
      </c>
      <c r="Y55" s="42">
        <v>1.3305575278069199</v>
      </c>
      <c r="Z55" s="75">
        <v>1.3827612535138101</v>
      </c>
      <c r="AA55" s="3">
        <v>6.2029606849929309E-2</v>
      </c>
      <c r="AB55" s="4">
        <v>4.7835588821261821E-2</v>
      </c>
      <c r="AC55" s="4">
        <v>8.3782886030180137E-2</v>
      </c>
      <c r="AD55" s="4">
        <v>-0.1277730705455796</v>
      </c>
      <c r="AE55" s="75" t="s">
        <v>32</v>
      </c>
      <c r="AF55" s="75" t="b">
        <v>1</v>
      </c>
      <c r="AG55" s="75" t="b">
        <v>1</v>
      </c>
    </row>
    <row r="56" spans="1:33" x14ac:dyDescent="0.25">
      <c r="A56" s="75">
        <v>313</v>
      </c>
      <c r="B56" s="75">
        <v>3</v>
      </c>
      <c r="C56" s="75">
        <v>4</v>
      </c>
      <c r="D56" s="75">
        <v>1</v>
      </c>
      <c r="E56" s="75">
        <v>2</v>
      </c>
      <c r="F56" s="75">
        <v>0.4</v>
      </c>
      <c r="G56" s="75">
        <v>200</v>
      </c>
      <c r="H56" s="75" t="b">
        <v>1</v>
      </c>
      <c r="I56" s="75">
        <v>0</v>
      </c>
      <c r="J56" s="75">
        <v>1</v>
      </c>
      <c r="K56" s="75">
        <v>0</v>
      </c>
      <c r="L56" s="75">
        <v>1</v>
      </c>
      <c r="M56" s="16" t="s">
        <v>23</v>
      </c>
      <c r="N56" s="75">
        <v>615.41515289999995</v>
      </c>
      <c r="O56" s="75">
        <v>96</v>
      </c>
      <c r="P56" s="5">
        <v>1.067340028046595</v>
      </c>
      <c r="Q56" s="5">
        <v>1.001731178546146</v>
      </c>
      <c r="R56" s="5">
        <v>0.93092879340725887</v>
      </c>
      <c r="S56" s="75">
        <v>3</v>
      </c>
      <c r="T56" s="75">
        <v>1</v>
      </c>
      <c r="U56" s="42">
        <v>1.1507636319288821</v>
      </c>
      <c r="V56" s="42">
        <v>1.0753764284274732</v>
      </c>
      <c r="W56" s="75">
        <v>0.86898818510959042</v>
      </c>
      <c r="X56" s="42">
        <v>1.1634977602817176</v>
      </c>
      <c r="Y56" s="42">
        <v>1.16423863092129</v>
      </c>
      <c r="Z56" s="75">
        <v>1.16423863092129</v>
      </c>
      <c r="AA56" s="3">
        <v>1.0944695200575394E-2</v>
      </c>
      <c r="AB56" s="4">
        <v>1.1574086819078344E-2</v>
      </c>
      <c r="AC56" s="4">
        <v>1.1574086819078344E-2</v>
      </c>
      <c r="AD56" s="4">
        <v>-4.6047471061827383E-2</v>
      </c>
      <c r="AE56" s="75" t="s">
        <v>32</v>
      </c>
      <c r="AF56" s="75" t="b">
        <v>1</v>
      </c>
      <c r="AG56" s="75" t="b">
        <v>1</v>
      </c>
    </row>
    <row r="57" spans="1:33" x14ac:dyDescent="0.25">
      <c r="A57" s="75">
        <v>314</v>
      </c>
      <c r="B57" s="75">
        <v>3</v>
      </c>
      <c r="C57" s="75">
        <v>4</v>
      </c>
      <c r="D57" s="75">
        <v>1</v>
      </c>
      <c r="E57" s="75">
        <v>2</v>
      </c>
      <c r="F57" s="75">
        <v>0.4</v>
      </c>
      <c r="G57" s="75">
        <v>200</v>
      </c>
      <c r="H57" s="75" t="b">
        <v>1</v>
      </c>
      <c r="I57" s="75">
        <v>0</v>
      </c>
      <c r="J57" s="75">
        <v>1</v>
      </c>
      <c r="K57" s="75">
        <v>0</v>
      </c>
      <c r="L57" s="75">
        <v>2</v>
      </c>
      <c r="M57" s="16" t="s">
        <v>23</v>
      </c>
      <c r="N57" s="75">
        <v>765.25222910000002</v>
      </c>
      <c r="O57" s="75">
        <v>120</v>
      </c>
      <c r="P57" s="5">
        <v>1.046497332672554</v>
      </c>
      <c r="Q57" s="5">
        <v>1.0193949561942834</v>
      </c>
      <c r="R57" s="5">
        <v>0.93410771113316249</v>
      </c>
      <c r="S57" s="75">
        <v>3</v>
      </c>
      <c r="T57" s="75">
        <v>1</v>
      </c>
      <c r="U57" s="42">
        <v>1.1513905447590207</v>
      </c>
      <c r="V57" s="42">
        <v>1.0736981940746415</v>
      </c>
      <c r="W57" s="75">
        <v>0.86851503562528742</v>
      </c>
      <c r="X57" s="42">
        <v>1.1350995864876094</v>
      </c>
      <c r="Y57" s="42">
        <v>1.0901415652198301</v>
      </c>
      <c r="Z57" s="75">
        <v>1.1463995087037899</v>
      </c>
      <c r="AA57" s="3">
        <v>5.4093396864820509E-2</v>
      </c>
      <c r="AB57" s="4">
        <v>1.5083702584877345E-2</v>
      </c>
      <c r="AC57" s="4">
        <v>6.3417084600245754E-2</v>
      </c>
      <c r="AD57" s="4">
        <v>-4.3928192577891635E-2</v>
      </c>
      <c r="AE57" s="75" t="s">
        <v>32</v>
      </c>
      <c r="AF57" s="75" t="b">
        <v>1</v>
      </c>
      <c r="AG57" s="75" t="b">
        <v>1</v>
      </c>
    </row>
    <row r="58" spans="1:33" x14ac:dyDescent="0.25">
      <c r="A58" s="75">
        <v>317</v>
      </c>
      <c r="B58" s="75">
        <v>3</v>
      </c>
      <c r="C58" s="75">
        <v>4</v>
      </c>
      <c r="D58" s="75">
        <v>1</v>
      </c>
      <c r="E58" s="75">
        <v>2</v>
      </c>
      <c r="F58" s="75">
        <v>0.4</v>
      </c>
      <c r="G58" s="75">
        <v>200</v>
      </c>
      <c r="H58" s="75" t="b">
        <v>1</v>
      </c>
      <c r="I58" s="75">
        <v>0.5</v>
      </c>
      <c r="J58" s="75">
        <v>0</v>
      </c>
      <c r="K58" s="75">
        <v>0.2</v>
      </c>
      <c r="L58" s="75">
        <v>1</v>
      </c>
      <c r="M58" s="16" t="s">
        <v>23</v>
      </c>
      <c r="N58" s="75">
        <v>599.96544280000001</v>
      </c>
      <c r="O58" s="75">
        <v>96</v>
      </c>
      <c r="P58" s="5">
        <v>1.0047090119820508</v>
      </c>
      <c r="Q58" s="5">
        <v>0.99185451738368469</v>
      </c>
      <c r="R58" s="5">
        <v>1.0034364706342647</v>
      </c>
      <c r="S58" s="75">
        <v>2</v>
      </c>
      <c r="T58" s="75">
        <v>2</v>
      </c>
      <c r="U58" s="42">
        <v>1.2361816001770314</v>
      </c>
      <c r="V58" s="42">
        <v>1.3290049843093279</v>
      </c>
      <c r="W58" s="75">
        <v>0.80894263420260559</v>
      </c>
      <c r="X58" s="42">
        <v>1.2362309713772544</v>
      </c>
      <c r="Y58" s="42">
        <v>1.2407831594043801</v>
      </c>
      <c r="Z58" s="75">
        <v>1.2407831594043801</v>
      </c>
      <c r="AA58" s="3">
        <v>3.9936873744483847E-5</v>
      </c>
      <c r="AB58" s="4">
        <v>3.7085925872475389E-3</v>
      </c>
      <c r="AC58" s="4">
        <v>3.7085925872475389E-3</v>
      </c>
      <c r="AD58" s="4">
        <v>5.4303217442102465E-3</v>
      </c>
      <c r="AE58" s="75" t="s">
        <v>32</v>
      </c>
      <c r="AF58" s="75" t="b">
        <v>1</v>
      </c>
      <c r="AG58" s="75" t="b">
        <v>1</v>
      </c>
    </row>
    <row r="59" spans="1:33" x14ac:dyDescent="0.25">
      <c r="A59" s="75">
        <v>318</v>
      </c>
      <c r="B59" s="75">
        <v>3</v>
      </c>
      <c r="C59" s="75">
        <v>4</v>
      </c>
      <c r="D59" s="75">
        <v>1</v>
      </c>
      <c r="E59" s="75">
        <v>2</v>
      </c>
      <c r="F59" s="75">
        <v>0.4</v>
      </c>
      <c r="G59" s="75">
        <v>200</v>
      </c>
      <c r="H59" s="75" t="b">
        <v>1</v>
      </c>
      <c r="I59" s="75">
        <v>0.5</v>
      </c>
      <c r="J59" s="75">
        <v>0</v>
      </c>
      <c r="K59" s="75">
        <v>0.2</v>
      </c>
      <c r="L59" s="75">
        <v>2</v>
      </c>
      <c r="M59" s="16" t="s">
        <v>23</v>
      </c>
      <c r="N59" s="75">
        <v>823.73556810000002</v>
      </c>
      <c r="O59" s="75">
        <v>132</v>
      </c>
      <c r="P59" s="5">
        <v>1.0414696827104568</v>
      </c>
      <c r="Q59" s="5">
        <v>1.0219057394133695</v>
      </c>
      <c r="R59" s="5">
        <v>0.93662457787617348</v>
      </c>
      <c r="S59" s="75">
        <v>3</v>
      </c>
      <c r="T59" s="75">
        <v>1</v>
      </c>
      <c r="U59" s="42">
        <v>1.2474053070149598</v>
      </c>
      <c r="V59" s="42">
        <v>1.2949699996794577</v>
      </c>
      <c r="W59" s="75">
        <v>0.80166405768546833</v>
      </c>
      <c r="X59" s="42">
        <v>1.328341171060752</v>
      </c>
      <c r="Y59" s="42">
        <v>1.31266278575823</v>
      </c>
      <c r="Z59" s="75">
        <v>1.3508490413512899</v>
      </c>
      <c r="AA59" s="3">
        <v>2.5122440008876312E-2</v>
      </c>
      <c r="AB59" s="4">
        <v>1.3478546257828516E-2</v>
      </c>
      <c r="AC59" s="4">
        <v>4.1365866918730565E-2</v>
      </c>
      <c r="AD59" s="4">
        <v>-4.2250281415884272E-2</v>
      </c>
      <c r="AE59" s="75" t="s">
        <v>32</v>
      </c>
      <c r="AF59" s="75" t="b">
        <v>1</v>
      </c>
      <c r="AG59" s="75" t="b">
        <v>1</v>
      </c>
    </row>
    <row r="60" spans="1:33" x14ac:dyDescent="0.25">
      <c r="A60" s="75">
        <v>321</v>
      </c>
      <c r="B60" s="75">
        <v>3</v>
      </c>
      <c r="C60" s="75">
        <v>4</v>
      </c>
      <c r="D60" s="75">
        <v>1</v>
      </c>
      <c r="E60" s="75">
        <v>2</v>
      </c>
      <c r="F60" s="75">
        <v>0.4</v>
      </c>
      <c r="G60" s="75">
        <v>200</v>
      </c>
      <c r="H60" s="75" t="b">
        <v>1</v>
      </c>
      <c r="I60" s="75">
        <v>0.5</v>
      </c>
      <c r="J60" s="75">
        <v>1</v>
      </c>
      <c r="K60" s="75">
        <v>0.2</v>
      </c>
      <c r="L60" s="75">
        <v>1</v>
      </c>
      <c r="M60" s="16" t="s">
        <v>23</v>
      </c>
      <c r="N60" s="75">
        <v>678.54552699999999</v>
      </c>
      <c r="O60" s="75">
        <v>108</v>
      </c>
      <c r="P60" s="5">
        <v>1.0263809824146737</v>
      </c>
      <c r="Q60" s="5">
        <v>0.94833552422700917</v>
      </c>
      <c r="R60" s="5">
        <v>1.025283493358317</v>
      </c>
      <c r="S60" s="75">
        <v>2</v>
      </c>
      <c r="T60" s="75">
        <v>2</v>
      </c>
      <c r="U60" s="42">
        <v>1.1860697405023088</v>
      </c>
      <c r="V60" s="42">
        <v>1.1920859130653045</v>
      </c>
      <c r="W60" s="75">
        <v>0.8431207422731255</v>
      </c>
      <c r="X60" s="42">
        <v>1.1880961735888365</v>
      </c>
      <c r="Y60" s="42">
        <v>1.1870648633118099</v>
      </c>
      <c r="Z60" s="75">
        <v>1.1870648633118099</v>
      </c>
      <c r="AA60" s="3">
        <v>1.7056136797465316E-3</v>
      </c>
      <c r="AB60" s="4">
        <v>8.3830533634432491E-4</v>
      </c>
      <c r="AC60" s="4">
        <v>8.3830533634432491E-4</v>
      </c>
      <c r="AD60" s="4">
        <v>3.4442983848660513E-2</v>
      </c>
      <c r="AE60" s="75" t="s">
        <v>32</v>
      </c>
      <c r="AF60" s="75" t="b">
        <v>1</v>
      </c>
      <c r="AG60" s="75" t="b">
        <v>1</v>
      </c>
    </row>
    <row r="61" spans="1:33" x14ac:dyDescent="0.25">
      <c r="A61" s="75">
        <v>322</v>
      </c>
      <c r="B61" s="75">
        <v>3</v>
      </c>
      <c r="C61" s="75">
        <v>4</v>
      </c>
      <c r="D61" s="75">
        <v>1</v>
      </c>
      <c r="E61" s="75">
        <v>2</v>
      </c>
      <c r="F61" s="75">
        <v>0.4</v>
      </c>
      <c r="G61" s="75">
        <v>200</v>
      </c>
      <c r="H61" s="75" t="b">
        <v>1</v>
      </c>
      <c r="I61" s="75">
        <v>0.5</v>
      </c>
      <c r="J61" s="75">
        <v>1</v>
      </c>
      <c r="K61" s="75">
        <v>0.2</v>
      </c>
      <c r="L61" s="75">
        <v>2</v>
      </c>
      <c r="M61" s="16" t="s">
        <v>23</v>
      </c>
      <c r="N61" s="75">
        <v>757.13044009999999</v>
      </c>
      <c r="O61" s="75">
        <v>121</v>
      </c>
      <c r="P61" s="5">
        <v>1.0520477313098584</v>
      </c>
      <c r="Q61" s="5">
        <v>0.98165494201058368</v>
      </c>
      <c r="R61" s="5">
        <v>0.96629732667955781</v>
      </c>
      <c r="S61" s="75">
        <v>3</v>
      </c>
      <c r="T61" s="75">
        <v>1</v>
      </c>
      <c r="U61" s="42">
        <v>1.1949786460633938</v>
      </c>
      <c r="V61" s="42">
        <v>1.150431982768594</v>
      </c>
      <c r="W61" s="75">
        <v>0.83683503742455145</v>
      </c>
      <c r="X61" s="42">
        <v>1.1926289971361621</v>
      </c>
      <c r="Y61" s="42">
        <v>1.1567009347728301</v>
      </c>
      <c r="Z61" s="75">
        <v>1.1988177400348801</v>
      </c>
      <c r="AA61" s="3">
        <v>3.5381509647086418E-2</v>
      </c>
      <c r="AB61" s="4">
        <v>5.4196826645318552E-3</v>
      </c>
      <c r="AC61" s="4">
        <v>4.0361228942840111E-2</v>
      </c>
      <c r="AD61" s="4">
        <v>-3.4698487539905641E-2</v>
      </c>
      <c r="AE61" s="75" t="s">
        <v>32</v>
      </c>
      <c r="AF61" s="75" t="b">
        <v>1</v>
      </c>
      <c r="AG61" s="75" t="b">
        <v>1</v>
      </c>
    </row>
    <row r="62" spans="1:33" x14ac:dyDescent="0.25">
      <c r="A62" s="75">
        <v>325</v>
      </c>
      <c r="B62" s="75">
        <v>3</v>
      </c>
      <c r="C62" s="75">
        <v>4</v>
      </c>
      <c r="D62" s="75">
        <v>1</v>
      </c>
      <c r="E62" s="75">
        <v>2</v>
      </c>
      <c r="F62" s="75">
        <v>0.4</v>
      </c>
      <c r="G62" s="75">
        <v>200</v>
      </c>
      <c r="H62" s="75" t="b">
        <v>1</v>
      </c>
      <c r="I62" s="75">
        <v>1</v>
      </c>
      <c r="J62" s="75">
        <v>0</v>
      </c>
      <c r="K62" s="75">
        <v>0.2</v>
      </c>
      <c r="L62" s="75">
        <v>1</v>
      </c>
      <c r="M62" s="16" t="s">
        <v>23</v>
      </c>
      <c r="N62" s="75">
        <v>582.98066879999999</v>
      </c>
      <c r="O62" s="75">
        <v>96</v>
      </c>
      <c r="P62" s="5">
        <v>0.81997285431755007</v>
      </c>
      <c r="Q62" s="5">
        <v>1.052561568638549</v>
      </c>
      <c r="R62" s="5">
        <v>1.127465577043901</v>
      </c>
      <c r="S62" s="75">
        <v>1</v>
      </c>
      <c r="T62" s="75">
        <v>3</v>
      </c>
      <c r="U62" s="42">
        <v>1.2276422538005156</v>
      </c>
      <c r="V62" s="42">
        <v>1.330748549069638</v>
      </c>
      <c r="W62" s="75">
        <v>0.81456955143423559</v>
      </c>
      <c r="X62" s="42">
        <v>1.2390647803268795</v>
      </c>
      <c r="Y62" s="42">
        <v>1.2455595217606299</v>
      </c>
      <c r="Z62" s="75">
        <v>1.2455595217606299</v>
      </c>
      <c r="AA62" s="3">
        <v>9.2186677466132849E-3</v>
      </c>
      <c r="AB62" s="4">
        <v>1.4384915090037476E-2</v>
      </c>
      <c r="AC62" s="4">
        <v>1.4384915090037476E-2</v>
      </c>
      <c r="AD62" s="4">
        <v>-0.12001809712163332</v>
      </c>
      <c r="AE62" s="75" t="s">
        <v>32</v>
      </c>
      <c r="AF62" s="75" t="b">
        <v>1</v>
      </c>
      <c r="AG62" s="75" t="b">
        <v>1</v>
      </c>
    </row>
    <row r="63" spans="1:33" x14ac:dyDescent="0.25">
      <c r="A63" s="75">
        <v>326</v>
      </c>
      <c r="B63" s="75">
        <v>3</v>
      </c>
      <c r="C63" s="75">
        <v>4</v>
      </c>
      <c r="D63" s="75">
        <v>1</v>
      </c>
      <c r="E63" s="75">
        <v>2</v>
      </c>
      <c r="F63" s="75">
        <v>0.4</v>
      </c>
      <c r="G63" s="75">
        <v>200</v>
      </c>
      <c r="H63" s="75" t="b">
        <v>1</v>
      </c>
      <c r="I63" s="75">
        <v>1</v>
      </c>
      <c r="J63" s="75">
        <v>0</v>
      </c>
      <c r="K63" s="75">
        <v>0.2</v>
      </c>
      <c r="L63" s="75">
        <v>2</v>
      </c>
      <c r="M63" s="16" t="s">
        <v>23</v>
      </c>
      <c r="N63" s="75">
        <v>824.97668590000001</v>
      </c>
      <c r="O63" s="75">
        <v>132</v>
      </c>
      <c r="P63" s="5">
        <v>0.96052835413704662</v>
      </c>
      <c r="Q63" s="5">
        <v>1.0206711246451743</v>
      </c>
      <c r="R63" s="5">
        <v>1.0188005212177791</v>
      </c>
      <c r="S63" s="75">
        <v>3</v>
      </c>
      <c r="T63" s="75">
        <v>1</v>
      </c>
      <c r="U63" s="42">
        <v>1.2479405748476544</v>
      </c>
      <c r="V63" s="42">
        <v>1.2610961316921592</v>
      </c>
      <c r="W63" s="75">
        <v>0.80132020719181885</v>
      </c>
      <c r="X63" s="42">
        <v>1.3177214794596384</v>
      </c>
      <c r="Y63" s="42">
        <v>1.3126014964488599</v>
      </c>
      <c r="Z63" s="75">
        <v>1.34263668327207</v>
      </c>
      <c r="AA63" s="3">
        <v>4.2972167222089852E-2</v>
      </c>
      <c r="AB63" s="4">
        <v>3.9239148283804703E-2</v>
      </c>
      <c r="AC63" s="4">
        <v>6.0731657786373461E-2</v>
      </c>
      <c r="AD63" s="4">
        <v>-2.631443057530225E-2</v>
      </c>
      <c r="AE63" s="75" t="s">
        <v>32</v>
      </c>
      <c r="AF63" s="75" t="b">
        <v>1</v>
      </c>
      <c r="AG63" s="75" t="b">
        <v>1</v>
      </c>
    </row>
    <row r="64" spans="1:33" x14ac:dyDescent="0.25">
      <c r="A64" s="75">
        <v>329</v>
      </c>
      <c r="B64" s="75">
        <v>3</v>
      </c>
      <c r="C64" s="75">
        <v>4</v>
      </c>
      <c r="D64" s="75">
        <v>1</v>
      </c>
      <c r="E64" s="75">
        <v>2</v>
      </c>
      <c r="F64" s="75">
        <v>0.4</v>
      </c>
      <c r="G64" s="75">
        <v>200</v>
      </c>
      <c r="H64" s="75" t="b">
        <v>1</v>
      </c>
      <c r="I64" s="75">
        <v>1</v>
      </c>
      <c r="J64" s="75">
        <v>1</v>
      </c>
      <c r="K64" s="75">
        <v>0.2</v>
      </c>
      <c r="L64" s="75">
        <v>1</v>
      </c>
      <c r="M64" s="16" t="s">
        <v>23</v>
      </c>
      <c r="N64" s="75">
        <v>584.49649929999998</v>
      </c>
      <c r="O64" s="75">
        <v>96</v>
      </c>
      <c r="P64" s="5">
        <v>0.92803674294498861</v>
      </c>
      <c r="Q64" s="5">
        <v>1.0014319261434528</v>
      </c>
      <c r="R64" s="5">
        <v>1.0705313309115585</v>
      </c>
      <c r="S64" s="75">
        <v>1</v>
      </c>
      <c r="T64" s="75">
        <v>3</v>
      </c>
      <c r="U64" s="42">
        <v>1.1739229791552634</v>
      </c>
      <c r="V64" s="42">
        <v>1.2192752588709288</v>
      </c>
      <c r="W64" s="75">
        <v>0.851844642073183</v>
      </c>
      <c r="X64" s="42">
        <v>1.1836142476907741</v>
      </c>
      <c r="Y64" s="42">
        <v>1.18491037928187</v>
      </c>
      <c r="Z64" s="75">
        <v>1.18491037928187</v>
      </c>
      <c r="AA64" s="3">
        <v>8.187860660192503E-3</v>
      </c>
      <c r="AB64" s="4">
        <v>9.272768910392748E-3</v>
      </c>
      <c r="AC64" s="4">
        <v>9.272768910392748E-3</v>
      </c>
      <c r="AD64" s="4">
        <v>-4.7975504703340888E-2</v>
      </c>
      <c r="AE64" s="75" t="s">
        <v>32</v>
      </c>
      <c r="AF64" s="75" t="b">
        <v>1</v>
      </c>
      <c r="AG64" s="75" t="b">
        <v>1</v>
      </c>
    </row>
    <row r="65" spans="1:33" x14ac:dyDescent="0.25">
      <c r="A65" s="75">
        <v>330</v>
      </c>
      <c r="B65" s="75">
        <v>3</v>
      </c>
      <c r="C65" s="75">
        <v>4</v>
      </c>
      <c r="D65" s="75">
        <v>1</v>
      </c>
      <c r="E65" s="75">
        <v>2</v>
      </c>
      <c r="F65" s="75">
        <v>0.4</v>
      </c>
      <c r="G65" s="75">
        <v>200</v>
      </c>
      <c r="H65" s="75" t="b">
        <v>1</v>
      </c>
      <c r="I65" s="75">
        <v>1</v>
      </c>
      <c r="J65" s="75">
        <v>1</v>
      </c>
      <c r="K65" s="75">
        <v>0.2</v>
      </c>
      <c r="L65" s="75">
        <v>2</v>
      </c>
      <c r="M65" s="16" t="s">
        <v>23</v>
      </c>
      <c r="N65" s="75">
        <v>785.73360360000004</v>
      </c>
      <c r="O65" s="75">
        <v>127</v>
      </c>
      <c r="P65" s="5">
        <v>1.0415360736504802</v>
      </c>
      <c r="Q65" s="5">
        <v>0.97938615595303047</v>
      </c>
      <c r="R65" s="5">
        <v>0.97907777039648936</v>
      </c>
      <c r="S65" s="75">
        <v>3</v>
      </c>
      <c r="T65" s="75">
        <v>1</v>
      </c>
      <c r="U65" s="42">
        <v>1.2097451296093329</v>
      </c>
      <c r="V65" s="42">
        <v>1.1788211030963365</v>
      </c>
      <c r="W65" s="75">
        <v>0.8266203975732751</v>
      </c>
      <c r="X65" s="42">
        <v>1.1976057344598052</v>
      </c>
      <c r="Y65" s="42">
        <v>1.18552968393527</v>
      </c>
      <c r="Z65" s="75">
        <v>1.20821293096617</v>
      </c>
      <c r="AA65" s="3">
        <v>1.5685154824297665E-2</v>
      </c>
      <c r="AB65" s="4">
        <v>5.6587202579905238E-3</v>
      </c>
      <c r="AC65" s="4">
        <v>2.432669533368581E-2</v>
      </c>
      <c r="AD65" s="4">
        <v>-2.7690715766986784E-2</v>
      </c>
      <c r="AE65" s="75" t="s">
        <v>32</v>
      </c>
      <c r="AF65" s="75" t="b">
        <v>1</v>
      </c>
      <c r="AG65" s="75" t="b">
        <v>1</v>
      </c>
    </row>
    <row r="66" spans="1:33" x14ac:dyDescent="0.25">
      <c r="A66" s="75">
        <v>333</v>
      </c>
      <c r="B66" s="75">
        <v>3</v>
      </c>
      <c r="C66" s="75">
        <v>4</v>
      </c>
      <c r="D66" s="75">
        <v>1</v>
      </c>
      <c r="E66" s="75">
        <v>2</v>
      </c>
      <c r="F66" s="75">
        <v>0.4</v>
      </c>
      <c r="G66" s="75">
        <v>200</v>
      </c>
      <c r="H66" s="75" t="b">
        <v>1</v>
      </c>
      <c r="I66" s="75">
        <v>0</v>
      </c>
      <c r="J66" s="75">
        <v>0</v>
      </c>
      <c r="K66" s="75">
        <v>0.2</v>
      </c>
      <c r="L66" s="75">
        <v>1</v>
      </c>
      <c r="M66" s="16" t="s">
        <v>23</v>
      </c>
      <c r="N66" s="75">
        <v>615.72403580000002</v>
      </c>
      <c r="O66" s="75">
        <v>96</v>
      </c>
      <c r="P66" s="5">
        <v>1.1254418574162059</v>
      </c>
      <c r="Q66" s="5">
        <v>1.0511105762526884</v>
      </c>
      <c r="R66" s="5">
        <v>0.82344756633110527</v>
      </c>
      <c r="S66" s="75">
        <v>3</v>
      </c>
      <c r="T66" s="75">
        <v>1</v>
      </c>
      <c r="U66" s="42">
        <v>1.2219571659069883</v>
      </c>
      <c r="V66" s="42">
        <v>1.2970136968647823</v>
      </c>
      <c r="W66" s="75">
        <v>0.81835929106218519</v>
      </c>
      <c r="X66" s="42">
        <v>1.2346049910163921</v>
      </c>
      <c r="Y66" s="42">
        <v>1.2407198877796899</v>
      </c>
      <c r="Z66" s="75">
        <v>1.2407198877796899</v>
      </c>
      <c r="AA66" s="3">
        <v>1.0244430568024376E-2</v>
      </c>
      <c r="AB66" s="4">
        <v>1.512244790907491E-2</v>
      </c>
      <c r="AC66" s="4">
        <v>1.512244790907491E-2</v>
      </c>
      <c r="AD66" s="4">
        <v>-0.1177016224459297</v>
      </c>
      <c r="AE66" s="75" t="s">
        <v>32</v>
      </c>
      <c r="AF66" s="75" t="b">
        <v>1</v>
      </c>
      <c r="AG66" s="75" t="b">
        <v>1</v>
      </c>
    </row>
    <row r="67" spans="1:33" x14ac:dyDescent="0.25">
      <c r="A67" s="75">
        <v>334</v>
      </c>
      <c r="B67" s="75">
        <v>3</v>
      </c>
      <c r="C67" s="75">
        <v>4</v>
      </c>
      <c r="D67" s="75">
        <v>1</v>
      </c>
      <c r="E67" s="75">
        <v>2</v>
      </c>
      <c r="F67" s="75">
        <v>0.4</v>
      </c>
      <c r="G67" s="75">
        <v>200</v>
      </c>
      <c r="H67" s="75" t="b">
        <v>1</v>
      </c>
      <c r="I67" s="75">
        <v>0</v>
      </c>
      <c r="J67" s="75">
        <v>0</v>
      </c>
      <c r="K67" s="75">
        <v>0.2</v>
      </c>
      <c r="L67" s="75">
        <v>2</v>
      </c>
      <c r="M67" s="16" t="s">
        <v>23</v>
      </c>
      <c r="N67" s="75">
        <v>835.50564929999996</v>
      </c>
      <c r="O67" s="75">
        <v>133</v>
      </c>
      <c r="P67" s="5">
        <v>1.1059578743913641</v>
      </c>
      <c r="Q67" s="5">
        <v>1.0716244170161462</v>
      </c>
      <c r="R67" s="5">
        <v>0.82241770859248986</v>
      </c>
      <c r="S67" s="75">
        <v>3</v>
      </c>
      <c r="T67" s="75">
        <v>1</v>
      </c>
      <c r="U67" s="42">
        <v>1.2225657745046754</v>
      </c>
      <c r="V67" s="42">
        <v>1.2951874191950519</v>
      </c>
      <c r="W67" s="75">
        <v>0.81795190152869424</v>
      </c>
      <c r="X67" s="42">
        <v>1.3703063238211677</v>
      </c>
      <c r="Y67" s="42">
        <v>1.3500122540419699</v>
      </c>
      <c r="Z67" s="75">
        <v>1.40017898411597</v>
      </c>
      <c r="AA67" s="3">
        <v>5.4819060030784184E-2</v>
      </c>
      <c r="AB67" s="4">
        <v>4.0610620150129062E-2</v>
      </c>
      <c r="AC67" s="4">
        <v>7.498438850459288E-2</v>
      </c>
      <c r="AD67" s="4">
        <v>-0.11838819427167346</v>
      </c>
      <c r="AE67" s="75" t="s">
        <v>32</v>
      </c>
      <c r="AF67" s="75" t="b">
        <v>1</v>
      </c>
      <c r="AG67" s="75" t="b">
        <v>1</v>
      </c>
    </row>
    <row r="68" spans="1:33" x14ac:dyDescent="0.25">
      <c r="A68" s="75">
        <v>337</v>
      </c>
      <c r="B68" s="75">
        <v>3</v>
      </c>
      <c r="C68" s="75">
        <v>4</v>
      </c>
      <c r="D68" s="75">
        <v>1</v>
      </c>
      <c r="E68" s="75">
        <v>2</v>
      </c>
      <c r="F68" s="75">
        <v>0.4</v>
      </c>
      <c r="G68" s="75">
        <v>200</v>
      </c>
      <c r="H68" s="75" t="b">
        <v>1</v>
      </c>
      <c r="I68" s="75">
        <v>0</v>
      </c>
      <c r="J68" s="75">
        <v>1</v>
      </c>
      <c r="K68" s="75">
        <v>0.2</v>
      </c>
      <c r="L68" s="75">
        <v>1</v>
      </c>
      <c r="M68" s="16" t="s">
        <v>23</v>
      </c>
      <c r="N68" s="75">
        <v>605.37569129999997</v>
      </c>
      <c r="O68" s="75">
        <v>96</v>
      </c>
      <c r="P68" s="5">
        <v>1.0691229167438465</v>
      </c>
      <c r="Q68" s="5">
        <v>0.9992803116343788</v>
      </c>
      <c r="R68" s="5">
        <v>0.93159677162177479</v>
      </c>
      <c r="S68" s="75">
        <v>3</v>
      </c>
      <c r="T68" s="75">
        <v>1</v>
      </c>
      <c r="U68" s="42">
        <v>1.1679075402011319</v>
      </c>
      <c r="V68" s="42">
        <v>1.1053237394743076</v>
      </c>
      <c r="W68" s="75">
        <v>0.856232163573312</v>
      </c>
      <c r="X68" s="42">
        <v>1.1786932479499261</v>
      </c>
      <c r="Y68" s="42">
        <v>1.1796095668585</v>
      </c>
      <c r="Z68" s="75">
        <v>1.1796095668585</v>
      </c>
      <c r="AA68" s="3">
        <v>9.1505637854069066E-3</v>
      </c>
      <c r="AB68" s="4">
        <v>9.9202541130051225E-3</v>
      </c>
      <c r="AC68" s="4">
        <v>9.9202541130051225E-3</v>
      </c>
      <c r="AD68" s="4">
        <v>-4.6081944495897642E-2</v>
      </c>
      <c r="AE68" s="75" t="s">
        <v>32</v>
      </c>
      <c r="AF68" s="75" t="b">
        <v>1</v>
      </c>
      <c r="AG68" s="75" t="b">
        <v>1</v>
      </c>
    </row>
    <row r="69" spans="1:33" x14ac:dyDescent="0.25">
      <c r="A69" s="75">
        <v>338</v>
      </c>
      <c r="B69" s="75">
        <v>3</v>
      </c>
      <c r="C69" s="75">
        <v>4</v>
      </c>
      <c r="D69" s="75">
        <v>1</v>
      </c>
      <c r="E69" s="75">
        <v>2</v>
      </c>
      <c r="F69" s="75">
        <v>0.4</v>
      </c>
      <c r="G69" s="75">
        <v>200</v>
      </c>
      <c r="H69" s="75" t="b">
        <v>1</v>
      </c>
      <c r="I69" s="75">
        <v>0</v>
      </c>
      <c r="J69" s="75">
        <v>1</v>
      </c>
      <c r="K69" s="75">
        <v>0.2</v>
      </c>
      <c r="L69" s="75">
        <v>2</v>
      </c>
      <c r="M69" s="16" t="s">
        <v>23</v>
      </c>
      <c r="N69" s="75">
        <v>798.65894879999996</v>
      </c>
      <c r="O69" s="75">
        <v>127</v>
      </c>
      <c r="P69" s="5">
        <v>1.0485783630244956</v>
      </c>
      <c r="Q69" s="5">
        <v>1.016113033963906</v>
      </c>
      <c r="R69" s="5">
        <v>0.93530860301159835</v>
      </c>
      <c r="S69" s="75">
        <v>3</v>
      </c>
      <c r="T69" s="75">
        <v>1</v>
      </c>
      <c r="U69" s="42">
        <v>1.1685329918960219</v>
      </c>
      <c r="V69" s="42">
        <v>1.1036407645544095</v>
      </c>
      <c r="W69" s="75">
        <v>0.85577386940306577</v>
      </c>
      <c r="X69" s="42">
        <v>1.1647556196229971</v>
      </c>
      <c r="Y69" s="42">
        <v>1.1195588888579</v>
      </c>
      <c r="Z69" s="75">
        <v>1.17634635840865</v>
      </c>
      <c r="AA69" s="3">
        <v>5.2470109642715479E-2</v>
      </c>
      <c r="AB69" s="4">
        <v>1.4218210816698607E-2</v>
      </c>
      <c r="AC69" s="4">
        <v>6.1806281232166915E-2</v>
      </c>
      <c r="AD69" s="4">
        <v>-4.312759799226773E-2</v>
      </c>
      <c r="AE69" s="75" t="s">
        <v>32</v>
      </c>
      <c r="AF69" s="75" t="b">
        <v>1</v>
      </c>
      <c r="AG69" s="75" t="b">
        <v>1</v>
      </c>
    </row>
    <row r="70" spans="1:33" x14ac:dyDescent="0.25">
      <c r="A70" s="75">
        <v>341</v>
      </c>
      <c r="B70" s="75">
        <v>3</v>
      </c>
      <c r="C70" s="75">
        <v>4</v>
      </c>
      <c r="D70" s="75">
        <v>1</v>
      </c>
      <c r="E70" s="75">
        <v>2</v>
      </c>
      <c r="F70" s="75">
        <v>0.4</v>
      </c>
      <c r="G70" s="75">
        <v>200</v>
      </c>
      <c r="H70" s="75" t="b">
        <v>1</v>
      </c>
      <c r="I70" s="75">
        <v>0.5</v>
      </c>
      <c r="J70" s="75">
        <v>0</v>
      </c>
      <c r="K70" s="75">
        <v>-0.2</v>
      </c>
      <c r="L70" s="75">
        <v>1</v>
      </c>
      <c r="M70" s="16" t="s">
        <v>23</v>
      </c>
      <c r="N70" s="75">
        <v>599.75081439999997</v>
      </c>
      <c r="O70" s="75">
        <v>96</v>
      </c>
      <c r="P70" s="5">
        <v>0.99608484424466559</v>
      </c>
      <c r="Q70" s="5">
        <v>1.0093440967962424</v>
      </c>
      <c r="R70" s="5">
        <v>0.99457105895909192</v>
      </c>
      <c r="S70" s="75">
        <v>2</v>
      </c>
      <c r="T70" s="75">
        <v>2</v>
      </c>
      <c r="U70" s="42">
        <v>1.2136753774639368</v>
      </c>
      <c r="V70" s="42">
        <v>1.281137325688646</v>
      </c>
      <c r="W70" s="75">
        <v>0.82394355077844039</v>
      </c>
      <c r="X70" s="42">
        <v>1.2137352505896986</v>
      </c>
      <c r="Y70" s="42">
        <v>1.2199637908107801</v>
      </c>
      <c r="Z70" s="75">
        <v>1.2199637908107801</v>
      </c>
      <c r="AA70" s="3">
        <v>4.9329642302642362E-5</v>
      </c>
      <c r="AB70" s="4">
        <v>5.1545901560439145E-3</v>
      </c>
      <c r="AC70" s="4">
        <v>5.1545901560439145E-3</v>
      </c>
      <c r="AD70" s="4">
        <v>-6.2293978641616192E-3</v>
      </c>
      <c r="AE70" s="75" t="s">
        <v>32</v>
      </c>
      <c r="AF70" s="75" t="b">
        <v>1</v>
      </c>
      <c r="AG70" s="75" t="b">
        <v>1</v>
      </c>
    </row>
    <row r="71" spans="1:33" x14ac:dyDescent="0.25">
      <c r="A71" s="75">
        <v>342</v>
      </c>
      <c r="B71" s="75">
        <v>3</v>
      </c>
      <c r="C71" s="75">
        <v>4</v>
      </c>
      <c r="D71" s="75">
        <v>1</v>
      </c>
      <c r="E71" s="75">
        <v>2</v>
      </c>
      <c r="F71" s="75">
        <v>0.4</v>
      </c>
      <c r="G71" s="75">
        <v>200</v>
      </c>
      <c r="H71" s="75" t="b">
        <v>1</v>
      </c>
      <c r="I71" s="75">
        <v>0.5</v>
      </c>
      <c r="J71" s="75">
        <v>0</v>
      </c>
      <c r="K71" s="75">
        <v>-0.2</v>
      </c>
      <c r="L71" s="75">
        <v>2</v>
      </c>
      <c r="M71" s="16" t="s">
        <v>23</v>
      </c>
      <c r="N71" s="75">
        <v>885.65810269999997</v>
      </c>
      <c r="O71" s="75">
        <v>142</v>
      </c>
      <c r="P71" s="5">
        <v>1.0308015455024087</v>
      </c>
      <c r="Q71" s="5">
        <v>1.0378222626769202</v>
      </c>
      <c r="R71" s="5">
        <v>0.93137619182067133</v>
      </c>
      <c r="S71" s="75">
        <v>3</v>
      </c>
      <c r="T71" s="75">
        <v>1</v>
      </c>
      <c r="U71" s="42">
        <v>1.2249601199024038</v>
      </c>
      <c r="V71" s="42">
        <v>1.2506071036454578</v>
      </c>
      <c r="W71" s="75">
        <v>0.81635310713598819</v>
      </c>
      <c r="X71" s="42">
        <v>1.2821851382887457</v>
      </c>
      <c r="Y71" s="42">
        <v>1.2733470728701599</v>
      </c>
      <c r="Z71" s="75">
        <v>1.30831713773333</v>
      </c>
      <c r="AA71" s="3">
        <v>2.462829563399338E-2</v>
      </c>
      <c r="AB71" s="4">
        <v>1.7858421878212294E-2</v>
      </c>
      <c r="AC71" s="4">
        <v>4.4110126225095025E-2</v>
      </c>
      <c r="AD71" s="4">
        <v>-4.5749205452885855E-2</v>
      </c>
      <c r="AE71" s="75" t="s">
        <v>32</v>
      </c>
      <c r="AF71" s="75" t="b">
        <v>1</v>
      </c>
      <c r="AG71" s="75" t="b">
        <v>1</v>
      </c>
    </row>
    <row r="72" spans="1:33" x14ac:dyDescent="0.25">
      <c r="A72" s="75">
        <v>345</v>
      </c>
      <c r="B72" s="75">
        <v>3</v>
      </c>
      <c r="C72" s="75">
        <v>4</v>
      </c>
      <c r="D72" s="75">
        <v>1</v>
      </c>
      <c r="E72" s="75">
        <v>2</v>
      </c>
      <c r="F72" s="75">
        <v>0.4</v>
      </c>
      <c r="G72" s="75">
        <v>200</v>
      </c>
      <c r="H72" s="75" t="b">
        <v>1</v>
      </c>
      <c r="I72" s="75">
        <v>0.5</v>
      </c>
      <c r="J72" s="75">
        <v>1</v>
      </c>
      <c r="K72" s="75">
        <v>-0.2</v>
      </c>
      <c r="L72" s="75">
        <v>1</v>
      </c>
      <c r="M72" s="16" t="s">
        <v>23</v>
      </c>
      <c r="N72" s="75">
        <v>641.35476719999997</v>
      </c>
      <c r="O72" s="75">
        <v>102</v>
      </c>
      <c r="P72" s="5">
        <v>1.0281262738919446</v>
      </c>
      <c r="Q72" s="5">
        <v>0.94524095606392189</v>
      </c>
      <c r="R72" s="5">
        <v>1.0266327700441333</v>
      </c>
      <c r="S72" s="75">
        <v>2</v>
      </c>
      <c r="T72" s="75">
        <v>2</v>
      </c>
      <c r="U72" s="42">
        <v>1.1521043350853055</v>
      </c>
      <c r="V72" s="42">
        <v>1.1285805197849874</v>
      </c>
      <c r="W72" s="75">
        <v>0.86797694405512049</v>
      </c>
      <c r="X72" s="42">
        <v>1.1541648378256655</v>
      </c>
      <c r="Y72" s="42">
        <v>1.15285993905984</v>
      </c>
      <c r="Z72" s="75">
        <v>1.15285993905984</v>
      </c>
      <c r="AA72" s="3">
        <v>1.7852759613105063E-3</v>
      </c>
      <c r="AB72" s="4">
        <v>6.554169755873529E-4</v>
      </c>
      <c r="AC72" s="4">
        <v>6.554169755873529E-4</v>
      </c>
      <c r="AD72" s="4">
        <v>3.6506029290718667E-2</v>
      </c>
      <c r="AE72" s="75" t="s">
        <v>32</v>
      </c>
      <c r="AF72" s="75" t="b">
        <v>1</v>
      </c>
      <c r="AG72" s="75" t="b">
        <v>1</v>
      </c>
    </row>
    <row r="73" spans="1:33" x14ac:dyDescent="0.25">
      <c r="A73" s="75">
        <v>346</v>
      </c>
      <c r="B73" s="75">
        <v>3</v>
      </c>
      <c r="C73" s="75">
        <v>4</v>
      </c>
      <c r="D73" s="75">
        <v>1</v>
      </c>
      <c r="E73" s="75">
        <v>2</v>
      </c>
      <c r="F73" s="75">
        <v>0.4</v>
      </c>
      <c r="G73" s="75">
        <v>200</v>
      </c>
      <c r="H73" s="75" t="b">
        <v>1</v>
      </c>
      <c r="I73" s="75">
        <v>0.5</v>
      </c>
      <c r="J73" s="75">
        <v>1</v>
      </c>
      <c r="K73" s="75">
        <v>-0.2</v>
      </c>
      <c r="L73" s="75">
        <v>2</v>
      </c>
      <c r="M73" s="16" t="s">
        <v>23</v>
      </c>
      <c r="N73" s="75">
        <v>783.99302469999998</v>
      </c>
      <c r="O73" s="75">
        <v>125</v>
      </c>
      <c r="P73" s="5">
        <v>1.0478701067753631</v>
      </c>
      <c r="Q73" s="5">
        <v>0.98352668177096203</v>
      </c>
      <c r="R73" s="5">
        <v>0.96860321145367467</v>
      </c>
      <c r="S73" s="75">
        <v>3</v>
      </c>
      <c r="T73" s="75">
        <v>1</v>
      </c>
      <c r="U73" s="42">
        <v>1.1608927364882586</v>
      </c>
      <c r="V73" s="42">
        <v>1.0925247941325451</v>
      </c>
      <c r="W73" s="75">
        <v>0.86140602707622682</v>
      </c>
      <c r="X73" s="42">
        <v>1.1285179021009371</v>
      </c>
      <c r="Y73" s="42">
        <v>1.09893847387926</v>
      </c>
      <c r="Z73" s="75">
        <v>1.13445608885239</v>
      </c>
      <c r="AA73" s="3">
        <v>3.1894140005563343E-2</v>
      </c>
      <c r="AB73" s="4">
        <v>5.8362500714662646E-3</v>
      </c>
      <c r="AC73" s="4">
        <v>3.6961584614757848E-2</v>
      </c>
      <c r="AD73" s="4">
        <v>-3.1913404516908793E-2</v>
      </c>
      <c r="AE73" s="75" t="s">
        <v>32</v>
      </c>
      <c r="AF73" s="75" t="b">
        <v>1</v>
      </c>
      <c r="AG73" s="75" t="b">
        <v>1</v>
      </c>
    </row>
    <row r="74" spans="1:33" x14ac:dyDescent="0.25">
      <c r="A74" s="75">
        <v>349</v>
      </c>
      <c r="B74" s="75">
        <v>3</v>
      </c>
      <c r="C74" s="75">
        <v>4</v>
      </c>
      <c r="D74" s="75">
        <v>1</v>
      </c>
      <c r="E74" s="75">
        <v>2</v>
      </c>
      <c r="F74" s="75">
        <v>0.4</v>
      </c>
      <c r="G74" s="75">
        <v>200</v>
      </c>
      <c r="H74" s="75" t="b">
        <v>1</v>
      </c>
      <c r="I74" s="75">
        <v>1</v>
      </c>
      <c r="J74" s="75">
        <v>0</v>
      </c>
      <c r="K74" s="75">
        <v>-0.2</v>
      </c>
      <c r="L74" s="75">
        <v>1</v>
      </c>
      <c r="M74" s="16" t="s">
        <v>23</v>
      </c>
      <c r="N74" s="75">
        <v>641.11686099999997</v>
      </c>
      <c r="O74" s="75">
        <v>102</v>
      </c>
      <c r="P74" s="5">
        <v>0.78195944847403798</v>
      </c>
      <c r="Q74" s="5">
        <v>1.0816083879706089</v>
      </c>
      <c r="R74" s="5">
        <v>1.1364321635553531</v>
      </c>
      <c r="S74" s="75">
        <v>1</v>
      </c>
      <c r="T74" s="75">
        <v>3</v>
      </c>
      <c r="U74" s="42">
        <v>1.1984263522571652</v>
      </c>
      <c r="V74" s="42">
        <v>1.2764210385215404</v>
      </c>
      <c r="W74" s="75">
        <v>0.83442757923051269</v>
      </c>
      <c r="X74" s="42">
        <v>1.2189537654755056</v>
      </c>
      <c r="Y74" s="42">
        <v>1.2274315253283401</v>
      </c>
      <c r="Z74" s="75">
        <v>1.2274315253283401</v>
      </c>
      <c r="AA74" s="3">
        <v>1.6840190169421843E-2</v>
      </c>
      <c r="AB74" s="4">
        <v>2.363078711329003E-2</v>
      </c>
      <c r="AC74" s="4">
        <v>2.363078711329003E-2</v>
      </c>
      <c r="AD74" s="4">
        <v>-0.14536036768397467</v>
      </c>
      <c r="AE74" s="75" t="s">
        <v>32</v>
      </c>
      <c r="AF74" s="75" t="b">
        <v>1</v>
      </c>
      <c r="AG74" s="75" t="b">
        <v>1</v>
      </c>
    </row>
    <row r="75" spans="1:33" x14ac:dyDescent="0.25">
      <c r="A75" s="75">
        <v>350</v>
      </c>
      <c r="B75" s="75">
        <v>3</v>
      </c>
      <c r="C75" s="75">
        <v>4</v>
      </c>
      <c r="D75" s="75">
        <v>1</v>
      </c>
      <c r="E75" s="75">
        <v>2</v>
      </c>
      <c r="F75" s="75">
        <v>0.4</v>
      </c>
      <c r="G75" s="75">
        <v>200</v>
      </c>
      <c r="H75" s="75" t="b">
        <v>1</v>
      </c>
      <c r="I75" s="75">
        <v>1</v>
      </c>
      <c r="J75" s="75">
        <v>0</v>
      </c>
      <c r="K75" s="75">
        <v>-0.2</v>
      </c>
      <c r="L75" s="75">
        <v>2</v>
      </c>
      <c r="M75" s="16" t="s">
        <v>23</v>
      </c>
      <c r="N75" s="75">
        <v>811.84272929999997</v>
      </c>
      <c r="O75" s="75">
        <v>132</v>
      </c>
      <c r="P75" s="5">
        <v>0.93195688138729305</v>
      </c>
      <c r="Q75" s="5">
        <v>1.0335407693859526</v>
      </c>
      <c r="R75" s="5">
        <v>1.034502349226754</v>
      </c>
      <c r="S75" s="75">
        <v>3</v>
      </c>
      <c r="T75" s="75">
        <v>1</v>
      </c>
      <c r="U75" s="42">
        <v>1.2223371177978795</v>
      </c>
      <c r="V75" s="42">
        <v>1.2212608230553135</v>
      </c>
      <c r="W75" s="75">
        <v>0.81810491184425915</v>
      </c>
      <c r="X75" s="42">
        <v>1.2862015246884055</v>
      </c>
      <c r="Y75" s="42">
        <v>1.29509821447174</v>
      </c>
      <c r="Z75" s="75">
        <v>1.3160004791020801</v>
      </c>
      <c r="AA75" s="3">
        <v>5.0490300615080197E-2</v>
      </c>
      <c r="AB75" s="4">
        <v>5.7012966732059134E-2</v>
      </c>
      <c r="AC75" s="4">
        <v>7.1990593887479748E-2</v>
      </c>
      <c r="AD75" s="4">
        <v>-4.5362079075137861E-2</v>
      </c>
      <c r="AE75" s="75" t="s">
        <v>32</v>
      </c>
      <c r="AF75" s="75" t="b">
        <v>1</v>
      </c>
      <c r="AG75" s="75" t="b">
        <v>1</v>
      </c>
    </row>
    <row r="76" spans="1:33" x14ac:dyDescent="0.25">
      <c r="A76" s="75">
        <v>353</v>
      </c>
      <c r="B76" s="75">
        <v>3</v>
      </c>
      <c r="C76" s="75">
        <v>4</v>
      </c>
      <c r="D76" s="75">
        <v>1</v>
      </c>
      <c r="E76" s="75">
        <v>2</v>
      </c>
      <c r="F76" s="75">
        <v>0.4</v>
      </c>
      <c r="G76" s="75">
        <v>200</v>
      </c>
      <c r="H76" s="75" t="b">
        <v>1</v>
      </c>
      <c r="I76" s="75">
        <v>1</v>
      </c>
      <c r="J76" s="75">
        <v>1</v>
      </c>
      <c r="K76" s="75">
        <v>-0.2</v>
      </c>
      <c r="L76" s="75">
        <v>1</v>
      </c>
      <c r="M76" s="16" t="s">
        <v>23</v>
      </c>
      <c r="N76" s="75">
        <v>619.45638199999996</v>
      </c>
      <c r="O76" s="75">
        <v>96</v>
      </c>
      <c r="P76" s="5">
        <v>0.9261750129632208</v>
      </c>
      <c r="Q76" s="5">
        <v>1.0074519051818269</v>
      </c>
      <c r="R76" s="5">
        <v>1.0663730818549524</v>
      </c>
      <c r="S76" s="75">
        <v>1</v>
      </c>
      <c r="T76" s="75">
        <v>3</v>
      </c>
      <c r="U76" s="42">
        <v>1.1354838864038355</v>
      </c>
      <c r="V76" s="42">
        <v>1.1462772131568473</v>
      </c>
      <c r="W76" s="75">
        <v>0.88068180620957703</v>
      </c>
      <c r="X76" s="42">
        <v>1.1501654289117409</v>
      </c>
      <c r="Y76" s="42">
        <v>1.1510698974426401</v>
      </c>
      <c r="Z76" s="75">
        <v>1.1510698974426401</v>
      </c>
      <c r="AA76" s="3">
        <v>1.2764722481527491E-2</v>
      </c>
      <c r="AB76" s="4">
        <v>1.3540455773739191E-2</v>
      </c>
      <c r="AC76" s="4">
        <v>1.3540455773739191E-2</v>
      </c>
      <c r="AD76" s="4">
        <v>-4.9216658024519501E-2</v>
      </c>
      <c r="AE76" s="75" t="s">
        <v>32</v>
      </c>
      <c r="AF76" s="75" t="b">
        <v>1</v>
      </c>
      <c r="AG76" s="75" t="b">
        <v>1</v>
      </c>
    </row>
    <row r="77" spans="1:33" x14ac:dyDescent="0.25">
      <c r="A77" s="75">
        <v>354</v>
      </c>
      <c r="B77" s="75">
        <v>3</v>
      </c>
      <c r="C77" s="75">
        <v>4</v>
      </c>
      <c r="D77" s="75">
        <v>1</v>
      </c>
      <c r="E77" s="75">
        <v>2</v>
      </c>
      <c r="F77" s="75">
        <v>0.4</v>
      </c>
      <c r="G77" s="75">
        <v>200</v>
      </c>
      <c r="H77" s="75" t="b">
        <v>1</v>
      </c>
      <c r="I77" s="75">
        <v>1</v>
      </c>
      <c r="J77" s="75">
        <v>1</v>
      </c>
      <c r="K77" s="75">
        <v>-0.2</v>
      </c>
      <c r="L77" s="75">
        <v>2</v>
      </c>
      <c r="M77" s="16" t="s">
        <v>23</v>
      </c>
      <c r="N77" s="75">
        <v>769.29025850000005</v>
      </c>
      <c r="O77" s="75">
        <v>124</v>
      </c>
      <c r="P77" s="5">
        <v>1.0368302740568238</v>
      </c>
      <c r="Q77" s="5">
        <v>0.97671342563676511</v>
      </c>
      <c r="R77" s="5">
        <v>0.98645630030641107</v>
      </c>
      <c r="S77" s="75">
        <v>3</v>
      </c>
      <c r="T77" s="75">
        <v>1</v>
      </c>
      <c r="U77" s="42">
        <v>1.1792737360238683</v>
      </c>
      <c r="V77" s="42">
        <v>1.1281918373163706</v>
      </c>
      <c r="W77" s="75">
        <v>0.84797953982395835</v>
      </c>
      <c r="X77" s="42">
        <v>1.135700468273436</v>
      </c>
      <c r="Y77" s="42">
        <v>1.1347820025514099</v>
      </c>
      <c r="Z77" s="75">
        <v>1.1454014435085</v>
      </c>
      <c r="AA77" s="3">
        <v>6.6114536066718133E-3</v>
      </c>
      <c r="AB77" s="4">
        <v>5.8074284049466351E-3</v>
      </c>
      <c r="AC77" s="4">
        <v>1.5024955913635285E-2</v>
      </c>
      <c r="AD77" s="4">
        <v>2.4553516037882545E-2</v>
      </c>
      <c r="AE77" s="75" t="s">
        <v>32</v>
      </c>
      <c r="AF77" s="75" t="b">
        <v>1</v>
      </c>
      <c r="AG77" s="75" t="b">
        <v>1</v>
      </c>
    </row>
    <row r="78" spans="1:33" x14ac:dyDescent="0.25">
      <c r="A78" s="75">
        <v>357</v>
      </c>
      <c r="B78" s="75">
        <v>3</v>
      </c>
      <c r="C78" s="75">
        <v>4</v>
      </c>
      <c r="D78" s="75">
        <v>1</v>
      </c>
      <c r="E78" s="75">
        <v>2</v>
      </c>
      <c r="F78" s="75">
        <v>0.4</v>
      </c>
      <c r="G78" s="75">
        <v>200</v>
      </c>
      <c r="H78" s="75" t="b">
        <v>1</v>
      </c>
      <c r="I78" s="75">
        <v>0</v>
      </c>
      <c r="J78" s="75">
        <v>0</v>
      </c>
      <c r="K78" s="75">
        <v>-0.2</v>
      </c>
      <c r="L78" s="75">
        <v>1</v>
      </c>
      <c r="M78" s="16" t="s">
        <v>23</v>
      </c>
      <c r="N78" s="75">
        <v>636.68285990000004</v>
      </c>
      <c r="O78" s="75">
        <v>102</v>
      </c>
      <c r="P78" s="5">
        <v>1.1343575513603361</v>
      </c>
      <c r="Q78" s="5">
        <v>1.0794498730961171</v>
      </c>
      <c r="R78" s="5">
        <v>0.78619257554354705</v>
      </c>
      <c r="S78" s="75">
        <v>3</v>
      </c>
      <c r="T78" s="75">
        <v>1</v>
      </c>
      <c r="U78" s="42">
        <v>1.1933079577139245</v>
      </c>
      <c r="V78" s="42">
        <v>1.2351460444630959</v>
      </c>
      <c r="W78" s="75">
        <v>0.83800664659585988</v>
      </c>
      <c r="X78" s="42">
        <v>1.214552481338993</v>
      </c>
      <c r="Y78" s="42">
        <v>1.2226776414764899</v>
      </c>
      <c r="Z78" s="75">
        <v>1.2226776414764899</v>
      </c>
      <c r="AA78" s="3">
        <v>1.7491647295180934E-2</v>
      </c>
      <c r="AB78" s="4">
        <v>2.4020790735241548E-2</v>
      </c>
      <c r="AC78" s="4">
        <v>2.4020790735241548E-2</v>
      </c>
      <c r="AD78" s="4">
        <v>-0.14253828297096871</v>
      </c>
      <c r="AE78" s="75" t="s">
        <v>32</v>
      </c>
      <c r="AF78" s="75" t="b">
        <v>1</v>
      </c>
      <c r="AG78" s="75" t="b">
        <v>1</v>
      </c>
    </row>
    <row r="79" spans="1:33" x14ac:dyDescent="0.25">
      <c r="A79" s="75">
        <v>358</v>
      </c>
      <c r="B79" s="75">
        <v>3</v>
      </c>
      <c r="C79" s="75">
        <v>4</v>
      </c>
      <c r="D79" s="75">
        <v>1</v>
      </c>
      <c r="E79" s="75">
        <v>2</v>
      </c>
      <c r="F79" s="75">
        <v>0.4</v>
      </c>
      <c r="G79" s="75">
        <v>200</v>
      </c>
      <c r="H79" s="75" t="b">
        <v>1</v>
      </c>
      <c r="I79" s="75">
        <v>0</v>
      </c>
      <c r="J79" s="75">
        <v>0</v>
      </c>
      <c r="K79" s="75">
        <v>-0.2</v>
      </c>
      <c r="L79" s="75">
        <v>2</v>
      </c>
      <c r="M79" s="16" t="s">
        <v>23</v>
      </c>
      <c r="N79" s="75">
        <v>891.13575560000004</v>
      </c>
      <c r="O79" s="75">
        <v>142</v>
      </c>
      <c r="P79" s="5">
        <v>1.1129533202214885</v>
      </c>
      <c r="Q79" s="5">
        <v>1.0953910775539393</v>
      </c>
      <c r="R79" s="5">
        <v>0.79165560222457232</v>
      </c>
      <c r="S79" s="75">
        <v>3</v>
      </c>
      <c r="T79" s="75">
        <v>1</v>
      </c>
      <c r="U79" s="42">
        <v>1.1939161240214726</v>
      </c>
      <c r="V79" s="42">
        <v>1.2334017994409714</v>
      </c>
      <c r="W79" s="75">
        <v>0.83757977623394164</v>
      </c>
      <c r="X79" s="42">
        <v>1.3282433572765282</v>
      </c>
      <c r="Y79" s="42">
        <v>1.3083037085640901</v>
      </c>
      <c r="Z79" s="75">
        <v>1.36288907593349</v>
      </c>
      <c r="AA79" s="3">
        <v>7.1403750913554664E-2</v>
      </c>
      <c r="AB79" s="4">
        <v>5.7251163191554544E-2</v>
      </c>
      <c r="AC79" s="4">
        <v>9.5009402290372247E-2</v>
      </c>
      <c r="AD79" s="4">
        <v>-0.1388962651836185</v>
      </c>
      <c r="AE79" s="75" t="s">
        <v>32</v>
      </c>
      <c r="AF79" s="75" t="b">
        <v>1</v>
      </c>
      <c r="AG79" s="75" t="b">
        <v>1</v>
      </c>
    </row>
    <row r="80" spans="1:33" x14ac:dyDescent="0.25">
      <c r="A80" s="75">
        <v>361</v>
      </c>
      <c r="B80" s="75">
        <v>3</v>
      </c>
      <c r="C80" s="75">
        <v>4</v>
      </c>
      <c r="D80" s="75">
        <v>1</v>
      </c>
      <c r="E80" s="75">
        <v>2</v>
      </c>
      <c r="F80" s="75">
        <v>0.4</v>
      </c>
      <c r="G80" s="75">
        <v>200</v>
      </c>
      <c r="H80" s="75" t="b">
        <v>1</v>
      </c>
      <c r="I80" s="75">
        <v>0</v>
      </c>
      <c r="J80" s="75">
        <v>1</v>
      </c>
      <c r="K80" s="75">
        <v>-0.2</v>
      </c>
      <c r="L80" s="75">
        <v>1</v>
      </c>
      <c r="M80" s="16" t="s">
        <v>23</v>
      </c>
      <c r="N80" s="75">
        <v>610.66294240000002</v>
      </c>
      <c r="O80" s="75">
        <v>96</v>
      </c>
      <c r="P80" s="5">
        <v>1.0650333396311094</v>
      </c>
      <c r="Q80" s="5">
        <v>1.0049989327587736</v>
      </c>
      <c r="R80" s="5">
        <v>0.92996772761011726</v>
      </c>
      <c r="S80" s="75">
        <v>3</v>
      </c>
      <c r="T80" s="75">
        <v>1</v>
      </c>
      <c r="U80" s="42">
        <v>1.1298400192120814</v>
      </c>
      <c r="V80" s="42">
        <v>1.041216002860635</v>
      </c>
      <c r="W80" s="75">
        <v>0.88508105837618656</v>
      </c>
      <c r="X80" s="42">
        <v>1.1450101185980843</v>
      </c>
      <c r="Y80" s="42">
        <v>1.14553675084014</v>
      </c>
      <c r="Z80" s="75">
        <v>1.14553675084014</v>
      </c>
      <c r="AA80" s="3">
        <v>1.3248878013913723E-2</v>
      </c>
      <c r="AB80" s="4">
        <v>1.3702512482944296E-2</v>
      </c>
      <c r="AC80" s="4">
        <v>1.3702512482944296E-2</v>
      </c>
      <c r="AD80" s="4">
        <v>-4.6688181593255239E-2</v>
      </c>
      <c r="AE80" s="75" t="s">
        <v>32</v>
      </c>
      <c r="AF80" s="75" t="b">
        <v>1</v>
      </c>
      <c r="AG80" s="75" t="b">
        <v>1</v>
      </c>
    </row>
    <row r="81" spans="1:33" x14ac:dyDescent="0.25">
      <c r="A81" s="75">
        <v>362</v>
      </c>
      <c r="B81" s="75">
        <v>3</v>
      </c>
      <c r="C81" s="75">
        <v>4</v>
      </c>
      <c r="D81" s="75">
        <v>1</v>
      </c>
      <c r="E81" s="75">
        <v>2</v>
      </c>
      <c r="F81" s="75">
        <v>0.4</v>
      </c>
      <c r="G81" s="75">
        <v>200</v>
      </c>
      <c r="H81" s="75" t="b">
        <v>1</v>
      </c>
      <c r="I81" s="75">
        <v>0</v>
      </c>
      <c r="J81" s="75">
        <v>1</v>
      </c>
      <c r="K81" s="75">
        <v>-0.2</v>
      </c>
      <c r="L81" s="75">
        <v>2</v>
      </c>
      <c r="M81" s="16" t="s">
        <v>23</v>
      </c>
      <c r="N81" s="75">
        <v>840.32600820000005</v>
      </c>
      <c r="O81" s="75">
        <v>136</v>
      </c>
      <c r="P81" s="5">
        <v>1.0439085877246168</v>
      </c>
      <c r="Q81" s="5">
        <v>1.0238315769077084</v>
      </c>
      <c r="R81" s="5">
        <v>0.93225983536767487</v>
      </c>
      <c r="S81" s="75">
        <v>3</v>
      </c>
      <c r="T81" s="75">
        <v>1</v>
      </c>
      <c r="U81" s="42">
        <v>1.1304647039703877</v>
      </c>
      <c r="V81" s="42">
        <v>1.0395481575239982</v>
      </c>
      <c r="W81" s="75">
        <v>0.88459197044173687</v>
      </c>
      <c r="X81" s="42">
        <v>1.100969311237481</v>
      </c>
      <c r="Y81" s="42">
        <v>1.0567326940588</v>
      </c>
      <c r="Z81" s="75">
        <v>1.11198340201983</v>
      </c>
      <c r="AA81" s="3">
        <v>5.5788252303277996E-2</v>
      </c>
      <c r="AB81" s="4">
        <v>1.626195217713744E-2</v>
      </c>
      <c r="AC81" s="4">
        <v>6.5140580663577308E-2</v>
      </c>
      <c r="AD81" s="4">
        <v>-4.5160109754883458E-2</v>
      </c>
      <c r="AE81" s="75" t="s">
        <v>32</v>
      </c>
      <c r="AF81" s="75" t="b">
        <v>1</v>
      </c>
      <c r="AG81" s="75" t="b">
        <v>1</v>
      </c>
    </row>
    <row r="82" spans="1:33" x14ac:dyDescent="0.25">
      <c r="A82" s="75">
        <v>629</v>
      </c>
      <c r="B82" s="75">
        <v>3</v>
      </c>
      <c r="C82" s="75">
        <v>4</v>
      </c>
      <c r="D82" s="75">
        <v>1</v>
      </c>
      <c r="E82" s="75">
        <v>2</v>
      </c>
      <c r="F82" s="75">
        <v>0.4</v>
      </c>
      <c r="G82" s="75">
        <v>200</v>
      </c>
      <c r="H82" s="75" t="b">
        <v>0</v>
      </c>
      <c r="I82" s="75"/>
      <c r="J82" s="75"/>
      <c r="K82" s="75">
        <v>0</v>
      </c>
      <c r="L82" s="75">
        <v>1</v>
      </c>
      <c r="M82" s="16" t="s">
        <v>23</v>
      </c>
      <c r="N82" s="75">
        <v>697.11716999999999</v>
      </c>
      <c r="O82" s="75">
        <v>102</v>
      </c>
      <c r="P82" s="5">
        <v>1.0545010907714014</v>
      </c>
      <c r="Q82" s="5">
        <v>1.0087106657057359</v>
      </c>
      <c r="R82" s="5">
        <v>0.93678824352286283</v>
      </c>
      <c r="S82" s="75">
        <v>3</v>
      </c>
      <c r="T82" s="75">
        <v>1</v>
      </c>
      <c r="U82" s="42">
        <v>1.1434169345608638</v>
      </c>
      <c r="V82" s="42">
        <v>1.0679889542080707</v>
      </c>
      <c r="W82" s="48">
        <v>0.87457161930530269</v>
      </c>
      <c r="X82" s="42">
        <v>1.1436805657758407</v>
      </c>
      <c r="Y82" s="42">
        <v>1.14822688201571</v>
      </c>
      <c r="Z82" s="75">
        <v>1.14822688201571</v>
      </c>
      <c r="AA82" s="3">
        <v>2.3051123090300774E-4</v>
      </c>
      <c r="AB82" s="4">
        <v>4.1890218128339818E-3</v>
      </c>
      <c r="AC82" s="3">
        <v>4.1890218128339818E-3</v>
      </c>
      <c r="AD82" s="4">
        <v>-4.2141170984758149E-2</v>
      </c>
      <c r="AE82" s="75" t="s">
        <v>32</v>
      </c>
      <c r="AF82" s="75" t="b">
        <v>1</v>
      </c>
      <c r="AG82" s="75" t="b">
        <v>1</v>
      </c>
    </row>
    <row r="83" spans="1:33" x14ac:dyDescent="0.25">
      <c r="A83" s="75">
        <v>630</v>
      </c>
      <c r="B83" s="75">
        <v>3</v>
      </c>
      <c r="C83" s="75">
        <v>4</v>
      </c>
      <c r="D83" s="75">
        <v>1</v>
      </c>
      <c r="E83" s="75">
        <v>2</v>
      </c>
      <c r="F83" s="75">
        <v>0.4</v>
      </c>
      <c r="G83" s="75">
        <v>200</v>
      </c>
      <c r="H83" s="75" t="b">
        <v>0</v>
      </c>
      <c r="I83" s="75"/>
      <c r="J83" s="75"/>
      <c r="K83" s="75">
        <v>0</v>
      </c>
      <c r="L83" s="75">
        <v>2</v>
      </c>
      <c r="M83" s="16" t="s">
        <v>23</v>
      </c>
      <c r="N83" s="75">
        <v>883.70181739999998</v>
      </c>
      <c r="O83" s="75">
        <v>130</v>
      </c>
      <c r="P83" s="5">
        <v>1.0401157598179436</v>
      </c>
      <c r="Q83" s="5">
        <v>1.0257561870287348</v>
      </c>
      <c r="R83" s="5">
        <v>0.93412805315332181</v>
      </c>
      <c r="S83" s="75">
        <v>3</v>
      </c>
      <c r="T83" s="75">
        <v>1</v>
      </c>
      <c r="U83" s="42">
        <v>1.1437629199584842</v>
      </c>
      <c r="V83" s="42">
        <v>1.0670210269446534</v>
      </c>
      <c r="W83" s="48">
        <v>0.87430706359697119</v>
      </c>
      <c r="X83" s="42">
        <v>1.1176180289353861</v>
      </c>
      <c r="Y83" s="42">
        <v>1.08643573611434</v>
      </c>
      <c r="Z83" s="75">
        <v>1.13565219524899</v>
      </c>
      <c r="AA83" s="3">
        <v>4.5272177685725112E-2</v>
      </c>
      <c r="AB83" s="4">
        <v>1.7870094405329162E-2</v>
      </c>
      <c r="AC83" s="3">
        <v>6.0433263451130204E-2</v>
      </c>
      <c r="AD83" s="4">
        <v>-4.3914631231118863E-2</v>
      </c>
      <c r="AE83" s="75" t="s">
        <v>32</v>
      </c>
      <c r="AF83" s="75" t="b">
        <v>1</v>
      </c>
      <c r="AG83" s="75" t="b">
        <v>1</v>
      </c>
    </row>
    <row r="84" spans="1:33" x14ac:dyDescent="0.25">
      <c r="A84" s="75">
        <v>633</v>
      </c>
      <c r="B84" s="75">
        <v>3</v>
      </c>
      <c r="C84" s="75">
        <v>4</v>
      </c>
      <c r="D84" s="75">
        <v>1</v>
      </c>
      <c r="E84" s="75">
        <v>2</v>
      </c>
      <c r="F84" s="75">
        <v>0.4</v>
      </c>
      <c r="G84" s="75">
        <v>200</v>
      </c>
      <c r="H84" s="75" t="b">
        <v>0</v>
      </c>
      <c r="I84" s="75"/>
      <c r="J84" s="75"/>
      <c r="K84" s="75">
        <v>0.2</v>
      </c>
      <c r="L84" s="75">
        <v>1</v>
      </c>
      <c r="M84" s="16" t="s">
        <v>23</v>
      </c>
      <c r="N84" s="75">
        <v>755.59071089999998</v>
      </c>
      <c r="O84" s="75">
        <v>108</v>
      </c>
      <c r="P84" s="5">
        <v>1.0070720656606917</v>
      </c>
      <c r="Q84" s="5">
        <v>0.98831789690106164</v>
      </c>
      <c r="R84" s="5">
        <v>1.004610037438247</v>
      </c>
      <c r="S84" s="75">
        <v>2</v>
      </c>
      <c r="T84" s="75">
        <v>2</v>
      </c>
      <c r="U84" s="42">
        <v>1.1601340049585627</v>
      </c>
      <c r="V84" s="42">
        <v>1.1491392462592653</v>
      </c>
      <c r="W84" s="48">
        <v>0.86196938950661794</v>
      </c>
      <c r="X84" s="42">
        <v>1.1602467189988377</v>
      </c>
      <c r="Y84" s="42">
        <v>1.1647081337795799</v>
      </c>
      <c r="Z84" s="75">
        <v>1.1647081337795799</v>
      </c>
      <c r="AA84" s="3">
        <v>9.7146614103094109E-5</v>
      </c>
      <c r="AB84" s="4">
        <v>3.9272747294841759E-3</v>
      </c>
      <c r="AC84" s="3">
        <v>3.9272747294841759E-3</v>
      </c>
      <c r="AD84" s="4">
        <v>7.7880687326256819E-3</v>
      </c>
      <c r="AE84" s="75" t="s">
        <v>32</v>
      </c>
      <c r="AF84" s="75" t="b">
        <v>1</v>
      </c>
      <c r="AG84" s="75" t="b">
        <v>1</v>
      </c>
    </row>
    <row r="85" spans="1:33" x14ac:dyDescent="0.25">
      <c r="A85" s="75">
        <v>634</v>
      </c>
      <c r="B85" s="75">
        <v>3</v>
      </c>
      <c r="C85" s="75">
        <v>4</v>
      </c>
      <c r="D85" s="75">
        <v>1</v>
      </c>
      <c r="E85" s="75">
        <v>2</v>
      </c>
      <c r="F85" s="75">
        <v>0.4</v>
      </c>
      <c r="G85" s="75">
        <v>200</v>
      </c>
      <c r="H85" s="75" t="b">
        <v>0</v>
      </c>
      <c r="I85" s="75"/>
      <c r="J85" s="75"/>
      <c r="K85" s="75">
        <v>0.2</v>
      </c>
      <c r="L85" s="75">
        <v>2</v>
      </c>
      <c r="M85" s="16" t="s">
        <v>23</v>
      </c>
      <c r="N85" s="75">
        <v>779.8754983</v>
      </c>
      <c r="O85" s="75">
        <v>115</v>
      </c>
      <c r="P85" s="5">
        <v>1.0424322888573103</v>
      </c>
      <c r="Q85" s="5">
        <v>1.0223034027693325</v>
      </c>
      <c r="R85" s="5">
        <v>0.93526430837335706</v>
      </c>
      <c r="S85" s="75">
        <v>3</v>
      </c>
      <c r="T85" s="75">
        <v>1</v>
      </c>
      <c r="U85" s="42">
        <v>1.1609067168709628</v>
      </c>
      <c r="V85" s="42">
        <v>1.0968843538619102</v>
      </c>
      <c r="W85" s="48">
        <v>0.8613956534727778</v>
      </c>
      <c r="X85" s="42">
        <v>1.1488245946355955</v>
      </c>
      <c r="Y85" s="42">
        <v>1.1157186197353499</v>
      </c>
      <c r="Z85" s="75">
        <v>1.1667589428237199</v>
      </c>
      <c r="AA85" s="3">
        <v>4.5211637195285315E-2</v>
      </c>
      <c r="AB85" s="4">
        <v>1.688083853786293E-2</v>
      </c>
      <c r="AC85" s="3">
        <v>5.9887768070329472E-2</v>
      </c>
      <c r="AD85" s="4">
        <v>-4.3157127751095259E-2</v>
      </c>
      <c r="AE85" s="75" t="s">
        <v>32</v>
      </c>
      <c r="AF85" s="75" t="b">
        <v>1</v>
      </c>
      <c r="AG85" s="75" t="b">
        <v>1</v>
      </c>
    </row>
    <row r="86" spans="1:33" x14ac:dyDescent="0.25">
      <c r="A86" s="75">
        <v>637</v>
      </c>
      <c r="B86" s="75">
        <v>3</v>
      </c>
      <c r="C86" s="75">
        <v>4</v>
      </c>
      <c r="D86" s="75">
        <v>1</v>
      </c>
      <c r="E86" s="75">
        <v>2</v>
      </c>
      <c r="F86" s="75">
        <v>0.4</v>
      </c>
      <c r="G86" s="75">
        <v>200</v>
      </c>
      <c r="H86" s="75" t="b">
        <v>0</v>
      </c>
      <c r="I86" s="75"/>
      <c r="J86" s="75"/>
      <c r="K86" s="75">
        <v>-0.2</v>
      </c>
      <c r="L86" s="75">
        <v>1</v>
      </c>
      <c r="M86" s="16" t="s">
        <v>23</v>
      </c>
      <c r="N86" s="75">
        <v>638.46442820000004</v>
      </c>
      <c r="O86" s="75">
        <v>90</v>
      </c>
      <c r="P86" s="5">
        <v>1.0515064709350865</v>
      </c>
      <c r="Q86" s="5">
        <v>1.0123431159636862</v>
      </c>
      <c r="R86" s="5">
        <v>0.93615041310122704</v>
      </c>
      <c r="S86" s="75">
        <v>3</v>
      </c>
      <c r="T86" s="75">
        <v>1</v>
      </c>
      <c r="U86" s="42">
        <v>1.1225157858580928</v>
      </c>
      <c r="V86" s="42">
        <v>1.033943729833521</v>
      </c>
      <c r="W86" s="48">
        <v>0.89085606866148692</v>
      </c>
      <c r="X86" s="42">
        <v>1.1234961853667211</v>
      </c>
      <c r="Y86" s="42">
        <v>1.1281443186459099</v>
      </c>
      <c r="Z86" s="75">
        <v>1.1281443186459099</v>
      </c>
      <c r="AA86" s="3">
        <v>8.7263269906734386E-4</v>
      </c>
      <c r="AB86" s="4">
        <v>4.9891957037668799E-3</v>
      </c>
      <c r="AC86" s="3">
        <v>4.9891957037668799E-3</v>
      </c>
      <c r="AD86" s="4">
        <v>-4.2566391265848567E-2</v>
      </c>
      <c r="AE86" s="75" t="s">
        <v>32</v>
      </c>
      <c r="AF86" s="75" t="b">
        <v>1</v>
      </c>
      <c r="AG86" s="75" t="b">
        <v>1</v>
      </c>
    </row>
    <row r="87" spans="1:33" x14ac:dyDescent="0.25">
      <c r="A87" s="75">
        <v>638</v>
      </c>
      <c r="B87" s="75">
        <v>3</v>
      </c>
      <c r="C87" s="75">
        <v>4</v>
      </c>
      <c r="D87" s="75">
        <v>1</v>
      </c>
      <c r="E87" s="75">
        <v>2</v>
      </c>
      <c r="F87" s="75">
        <v>0.4</v>
      </c>
      <c r="G87" s="75">
        <v>200</v>
      </c>
      <c r="H87" s="75" t="b">
        <v>0</v>
      </c>
      <c r="I87" s="75"/>
      <c r="J87" s="75"/>
      <c r="K87" s="75">
        <v>-0.2</v>
      </c>
      <c r="L87" s="75">
        <v>2</v>
      </c>
      <c r="M87" s="16" t="s">
        <v>23</v>
      </c>
      <c r="N87" s="75">
        <v>954.2442039</v>
      </c>
      <c r="O87" s="75">
        <v>136</v>
      </c>
      <c r="P87" s="5">
        <v>1.0372474144624917</v>
      </c>
      <c r="Q87" s="5">
        <v>1.0304037552831136</v>
      </c>
      <c r="R87" s="5">
        <v>0.93234883025439441</v>
      </c>
      <c r="S87" s="75">
        <v>3</v>
      </c>
      <c r="T87" s="75">
        <v>1</v>
      </c>
      <c r="U87" s="42">
        <v>1.1228571437248693</v>
      </c>
      <c r="V87" s="42">
        <v>1.0329855481259238</v>
      </c>
      <c r="W87" s="48">
        <v>0.8905852410420495</v>
      </c>
      <c r="X87" s="42">
        <v>1.0816677967457984</v>
      </c>
      <c r="Y87" s="42">
        <v>1.0532083700596799</v>
      </c>
      <c r="Z87" s="75">
        <v>1.0998872094830301</v>
      </c>
      <c r="AA87" s="3">
        <v>4.5006654322459538E-2</v>
      </c>
      <c r="AB87" s="4">
        <v>1.9201159531812451E-2</v>
      </c>
      <c r="AC87" s="3">
        <v>6.0825929040989046E-2</v>
      </c>
      <c r="AD87" s="4">
        <v>-4.5100779830403614E-2</v>
      </c>
      <c r="AE87" s="75" t="s">
        <v>32</v>
      </c>
      <c r="AF87" s="75" t="b">
        <v>1</v>
      </c>
      <c r="AG87" s="75" t="b">
        <v>1</v>
      </c>
    </row>
    <row r="88" spans="1:33" x14ac:dyDescent="0.25">
      <c r="A88" s="75">
        <v>437</v>
      </c>
      <c r="B88" s="75">
        <v>3</v>
      </c>
      <c r="C88" s="75">
        <v>4</v>
      </c>
      <c r="D88" s="75">
        <v>1</v>
      </c>
      <c r="E88" s="75">
        <v>3</v>
      </c>
      <c r="F88" s="75">
        <v>0.4</v>
      </c>
      <c r="G88" s="75">
        <v>200</v>
      </c>
      <c r="H88" s="75" t="b">
        <v>1</v>
      </c>
      <c r="I88" s="75">
        <v>0.5</v>
      </c>
      <c r="J88" s="75">
        <v>0</v>
      </c>
      <c r="K88" s="75">
        <v>0</v>
      </c>
      <c r="L88" s="75">
        <v>1</v>
      </c>
      <c r="M88" s="16" t="s">
        <v>23</v>
      </c>
      <c r="N88" s="75">
        <v>3267.9991061000001</v>
      </c>
      <c r="O88" s="75">
        <v>90</v>
      </c>
      <c r="P88" s="5">
        <v>1.0017474349839548</v>
      </c>
      <c r="Q88" s="5">
        <v>0.99807531749879386</v>
      </c>
      <c r="R88" s="5">
        <v>1.0001772475172512</v>
      </c>
      <c r="S88" s="75">
        <v>2</v>
      </c>
      <c r="T88" s="75">
        <v>2</v>
      </c>
      <c r="U88" s="5">
        <v>1.2271171459088586</v>
      </c>
      <c r="V88" s="5">
        <v>1.3098732972220306</v>
      </c>
      <c r="W88" s="48">
        <v>0.81491812198529312</v>
      </c>
      <c r="X88" s="42">
        <v>1.227121111227728</v>
      </c>
      <c r="Y88" s="42">
        <v>1.2329671236833999</v>
      </c>
      <c r="Z88" s="75">
        <v>1.2329671236833999</v>
      </c>
      <c r="AA88" s="3">
        <v>3.2313997642141601E-6</v>
      </c>
      <c r="AB88" s="4">
        <v>4.7446340313316293E-3</v>
      </c>
      <c r="AC88" s="4">
        <v>4.7446340313316293E-3</v>
      </c>
      <c r="AD88" s="4">
        <v>1.2831216674707251E-3</v>
      </c>
      <c r="AE88" s="75" t="s">
        <v>32</v>
      </c>
      <c r="AF88" s="75" t="b">
        <v>1</v>
      </c>
      <c r="AG88" s="75" t="b">
        <v>1</v>
      </c>
    </row>
    <row r="89" spans="1:33" x14ac:dyDescent="0.25">
      <c r="A89" s="75">
        <v>438</v>
      </c>
      <c r="B89" s="75">
        <v>3</v>
      </c>
      <c r="C89" s="75">
        <v>4</v>
      </c>
      <c r="D89" s="75">
        <v>1</v>
      </c>
      <c r="E89" s="75">
        <v>3</v>
      </c>
      <c r="F89" s="75">
        <v>0.4</v>
      </c>
      <c r="G89" s="75">
        <v>200</v>
      </c>
      <c r="H89" s="75" t="b">
        <v>1</v>
      </c>
      <c r="I89" s="75">
        <v>0.5</v>
      </c>
      <c r="J89" s="75">
        <v>0</v>
      </c>
      <c r="K89" s="75">
        <v>0</v>
      </c>
      <c r="L89" s="75">
        <v>2</v>
      </c>
      <c r="M89" s="16" t="s">
        <v>23</v>
      </c>
      <c r="N89" s="75">
        <v>5135.1989488999998</v>
      </c>
      <c r="O89" s="75">
        <v>138</v>
      </c>
      <c r="P89" s="5">
        <v>1.0359377349821481</v>
      </c>
      <c r="Q89" s="5">
        <v>1.0270596201287689</v>
      </c>
      <c r="R89" s="5">
        <v>0.93700264488908314</v>
      </c>
      <c r="S89" s="75">
        <v>3</v>
      </c>
      <c r="T89" s="75">
        <v>1</v>
      </c>
      <c r="U89" s="42">
        <v>1.2382332456810434</v>
      </c>
      <c r="V89" s="42">
        <v>1.2785374344758285</v>
      </c>
      <c r="W89" s="48">
        <v>0.80760228615085183</v>
      </c>
      <c r="X89" s="42">
        <v>1.3097094548805837</v>
      </c>
      <c r="Y89" s="42">
        <v>1.2999951072273701</v>
      </c>
      <c r="Z89" s="75">
        <v>1.33604131824134</v>
      </c>
      <c r="AA89" s="3">
        <v>2.3800714187863448E-2</v>
      </c>
      <c r="AB89" s="4">
        <v>1.6505964239593607E-2</v>
      </c>
      <c r="AC89" s="4">
        <v>4.3040498059749521E-2</v>
      </c>
      <c r="AD89" s="4">
        <v>-4.1998236740611317E-2</v>
      </c>
      <c r="AE89" s="75" t="s">
        <v>32</v>
      </c>
      <c r="AF89" s="75" t="b">
        <v>1</v>
      </c>
      <c r="AG89" s="75" t="b">
        <v>1</v>
      </c>
    </row>
    <row r="90" spans="1:33" x14ac:dyDescent="0.25">
      <c r="A90" s="75">
        <v>441</v>
      </c>
      <c r="B90" s="75">
        <v>3</v>
      </c>
      <c r="C90" s="75">
        <v>4</v>
      </c>
      <c r="D90" s="75">
        <v>1</v>
      </c>
      <c r="E90" s="75">
        <v>3</v>
      </c>
      <c r="F90" s="75">
        <v>0.4</v>
      </c>
      <c r="G90" s="75">
        <v>200</v>
      </c>
      <c r="H90" s="75" t="b">
        <v>1</v>
      </c>
      <c r="I90" s="75">
        <v>0.5</v>
      </c>
      <c r="J90" s="75">
        <v>1</v>
      </c>
      <c r="K90" s="75">
        <v>0</v>
      </c>
      <c r="L90" s="75">
        <v>1</v>
      </c>
      <c r="M90" s="16" t="s">
        <v>23</v>
      </c>
      <c r="N90" s="75">
        <v>3308.7447323000001</v>
      </c>
      <c r="O90" s="75">
        <v>90</v>
      </c>
      <c r="P90" s="5">
        <v>1.0203846461118284</v>
      </c>
      <c r="Q90" s="5">
        <v>0.96025801039978231</v>
      </c>
      <c r="R90" s="5">
        <v>1.0193573434883891</v>
      </c>
      <c r="S90" s="75">
        <v>2</v>
      </c>
      <c r="T90" s="75">
        <v>2</v>
      </c>
      <c r="U90" s="42">
        <v>1.1747271505015184</v>
      </c>
      <c r="V90" s="42">
        <v>1.1692980791752887</v>
      </c>
      <c r="W90" s="75">
        <v>0.85126150321210903</v>
      </c>
      <c r="X90" s="42">
        <v>1.1760894579073016</v>
      </c>
      <c r="Y90" s="42">
        <v>1.1767003655986099</v>
      </c>
      <c r="Z90" s="75">
        <v>1.1767003655986099</v>
      </c>
      <c r="AA90" s="3">
        <v>1.1583365505266618E-3</v>
      </c>
      <c r="AB90" s="4">
        <v>1.6769053148781854E-3</v>
      </c>
      <c r="AC90" s="4">
        <v>1.6769053148781854E-3</v>
      </c>
      <c r="AD90" s="4">
        <v>2.6494659733478421E-2</v>
      </c>
      <c r="AE90" s="75" t="s">
        <v>32</v>
      </c>
      <c r="AF90" s="75" t="b">
        <v>1</v>
      </c>
      <c r="AG90" s="75" t="b">
        <v>1</v>
      </c>
    </row>
    <row r="91" spans="1:33" x14ac:dyDescent="0.25">
      <c r="A91" s="75">
        <v>442</v>
      </c>
      <c r="B91" s="75">
        <v>3</v>
      </c>
      <c r="C91" s="75">
        <v>4</v>
      </c>
      <c r="D91" s="75">
        <v>1</v>
      </c>
      <c r="E91" s="75">
        <v>3</v>
      </c>
      <c r="F91" s="75">
        <v>0.4</v>
      </c>
      <c r="G91" s="75">
        <v>200</v>
      </c>
      <c r="H91" s="75" t="b">
        <v>1</v>
      </c>
      <c r="I91" s="75">
        <v>0.5</v>
      </c>
      <c r="J91" s="75">
        <v>1</v>
      </c>
      <c r="K91" s="75">
        <v>0</v>
      </c>
      <c r="L91" s="75">
        <v>2</v>
      </c>
      <c r="M91" s="16" t="s">
        <v>23</v>
      </c>
      <c r="N91" s="75">
        <v>5242.6274579000001</v>
      </c>
      <c r="O91" s="75">
        <v>144</v>
      </c>
      <c r="P91" s="5">
        <v>1.0448785808625036</v>
      </c>
      <c r="Q91" s="5">
        <v>0.9881688576931752</v>
      </c>
      <c r="R91" s="5">
        <v>0.96695256144432107</v>
      </c>
      <c r="S91" s="75">
        <v>3</v>
      </c>
      <c r="T91" s="75">
        <v>1</v>
      </c>
      <c r="U91" s="42">
        <v>1.1834391692740143</v>
      </c>
      <c r="V91" s="42">
        <v>1.1327086039758338</v>
      </c>
      <c r="W91" s="75">
        <v>0.84499484719054396</v>
      </c>
      <c r="X91" s="42">
        <v>1.1693805183438901</v>
      </c>
      <c r="Y91" s="42">
        <v>1.14188738085953</v>
      </c>
      <c r="Z91" s="75">
        <v>1.1795933120670099</v>
      </c>
      <c r="AA91" s="3">
        <v>3.1360120844147521E-2</v>
      </c>
      <c r="AB91" s="4">
        <v>8.0382505644182034E-3</v>
      </c>
      <c r="AC91" s="4">
        <v>3.9746502130484029E-2</v>
      </c>
      <c r="AD91" s="4">
        <v>-2.9919053908335786E-2</v>
      </c>
      <c r="AE91" s="75" t="s">
        <v>32</v>
      </c>
      <c r="AF91" s="75" t="b">
        <v>1</v>
      </c>
      <c r="AG91" s="75" t="b">
        <v>1</v>
      </c>
    </row>
    <row r="92" spans="1:33" x14ac:dyDescent="0.25">
      <c r="A92" s="75">
        <v>445</v>
      </c>
      <c r="B92" s="75">
        <v>3</v>
      </c>
      <c r="C92" s="75">
        <v>4</v>
      </c>
      <c r="D92" s="75">
        <v>1</v>
      </c>
      <c r="E92" s="75">
        <v>3</v>
      </c>
      <c r="F92" s="75">
        <v>0.4</v>
      </c>
      <c r="G92" s="75">
        <v>200</v>
      </c>
      <c r="H92" s="75" t="b">
        <v>1</v>
      </c>
      <c r="I92" s="75">
        <v>1</v>
      </c>
      <c r="J92" s="75">
        <v>0</v>
      </c>
      <c r="K92" s="75">
        <v>0</v>
      </c>
      <c r="L92" s="75">
        <v>1</v>
      </c>
      <c r="M92" s="16" t="s">
        <v>23</v>
      </c>
      <c r="N92" s="75">
        <v>3739.8397445000001</v>
      </c>
      <c r="O92" s="75">
        <v>102</v>
      </c>
      <c r="P92" s="5">
        <v>0.82535222639526185</v>
      </c>
      <c r="Q92" s="5">
        <v>1.0579471508396818</v>
      </c>
      <c r="R92" s="5">
        <v>1.1167006227650562</v>
      </c>
      <c r="S92" s="75">
        <v>1</v>
      </c>
      <c r="T92" s="75">
        <v>3</v>
      </c>
      <c r="U92" s="42">
        <v>1.2191895279282228</v>
      </c>
      <c r="V92" s="42">
        <v>1.3105332201507285</v>
      </c>
      <c r="W92" s="75">
        <v>0.82021701884144871</v>
      </c>
      <c r="X92" s="42">
        <v>1.2300640431667706</v>
      </c>
      <c r="Y92" s="42">
        <v>1.23777199197897</v>
      </c>
      <c r="Z92" s="75">
        <v>1.23777199197897</v>
      </c>
      <c r="AA92" s="3">
        <v>8.8406089902048901E-3</v>
      </c>
      <c r="AB92" s="4">
        <v>1.501283287323163E-2</v>
      </c>
      <c r="AC92" s="4">
        <v>1.501283287323163E-2</v>
      </c>
      <c r="AD92" s="4">
        <v>-0.1164318490698254</v>
      </c>
      <c r="AE92" s="75" t="s">
        <v>32</v>
      </c>
      <c r="AF92" s="75" t="b">
        <v>1</v>
      </c>
      <c r="AG92" s="75" t="b">
        <v>1</v>
      </c>
    </row>
    <row r="93" spans="1:33" x14ac:dyDescent="0.25">
      <c r="A93" s="75">
        <v>446</v>
      </c>
      <c r="B93" s="75">
        <v>3</v>
      </c>
      <c r="C93" s="75">
        <v>4</v>
      </c>
      <c r="D93" s="75">
        <v>1</v>
      </c>
      <c r="E93" s="75">
        <v>3</v>
      </c>
      <c r="F93" s="75">
        <v>0.4</v>
      </c>
      <c r="G93" s="75">
        <v>200</v>
      </c>
      <c r="H93" s="75" t="b">
        <v>1</v>
      </c>
      <c r="I93" s="75">
        <v>1</v>
      </c>
      <c r="J93" s="75">
        <v>0</v>
      </c>
      <c r="K93" s="75">
        <v>0</v>
      </c>
      <c r="L93" s="75">
        <v>2</v>
      </c>
      <c r="M93" s="16" t="s">
        <v>23</v>
      </c>
      <c r="N93" s="75">
        <v>4178.4691642999996</v>
      </c>
      <c r="O93" s="75">
        <v>117</v>
      </c>
      <c r="P93" s="5">
        <v>0.9530529083009226</v>
      </c>
      <c r="Q93" s="5">
        <v>1.0284562171313654</v>
      </c>
      <c r="R93" s="5">
        <v>1.0184908745677119</v>
      </c>
      <c r="S93" s="75">
        <v>3</v>
      </c>
      <c r="T93" s="75">
        <v>1</v>
      </c>
      <c r="U93" s="42">
        <v>1.2377135804163468</v>
      </c>
      <c r="V93" s="42">
        <v>1.2463559187394533</v>
      </c>
      <c r="W93" s="75">
        <v>0.80794136529035754</v>
      </c>
      <c r="X93" s="42">
        <v>1.300803249564815</v>
      </c>
      <c r="Y93" s="42">
        <v>1.3053467109446899</v>
      </c>
      <c r="Z93" s="75">
        <v>1.32900444640208</v>
      </c>
      <c r="AA93" s="3">
        <v>4.1856699576647838E-2</v>
      </c>
      <c r="AB93" s="4">
        <v>4.5191665716570073E-2</v>
      </c>
      <c r="AC93" s="4">
        <v>6.2188300337425728E-2</v>
      </c>
      <c r="AD93" s="4">
        <v>-3.1298061132718234E-2</v>
      </c>
      <c r="AE93" s="75" t="s">
        <v>32</v>
      </c>
      <c r="AF93" s="75" t="b">
        <v>1</v>
      </c>
      <c r="AG93" s="75" t="b">
        <v>1</v>
      </c>
    </row>
    <row r="94" spans="1:33" x14ac:dyDescent="0.25">
      <c r="A94" s="75">
        <v>449</v>
      </c>
      <c r="B94" s="75">
        <v>3</v>
      </c>
      <c r="C94" s="75">
        <v>4</v>
      </c>
      <c r="D94" s="75">
        <v>1</v>
      </c>
      <c r="E94" s="75">
        <v>3</v>
      </c>
      <c r="F94" s="75">
        <v>0.4</v>
      </c>
      <c r="G94" s="75">
        <v>200</v>
      </c>
      <c r="H94" s="75" t="b">
        <v>1</v>
      </c>
      <c r="I94" s="75">
        <v>1</v>
      </c>
      <c r="J94" s="75">
        <v>1</v>
      </c>
      <c r="K94" s="75">
        <v>0</v>
      </c>
      <c r="L94" s="75">
        <v>1</v>
      </c>
      <c r="M94" s="16" t="s">
        <v>23</v>
      </c>
      <c r="N94" s="75">
        <v>3476.0361370999999</v>
      </c>
      <c r="O94" s="75">
        <v>96</v>
      </c>
      <c r="P94" s="5">
        <v>0.92875098945211487</v>
      </c>
      <c r="Q94" s="5">
        <v>1.0129420212464297</v>
      </c>
      <c r="R94" s="5">
        <v>1.0583069893014552</v>
      </c>
      <c r="S94" s="75">
        <v>1</v>
      </c>
      <c r="T94" s="75">
        <v>3</v>
      </c>
      <c r="U94" s="42">
        <v>1.1623405857120757</v>
      </c>
      <c r="V94" s="42">
        <v>1.1949897832788026</v>
      </c>
      <c r="W94" s="75">
        <v>0.86033303172269238</v>
      </c>
      <c r="X94" s="42">
        <v>1.1710076700300356</v>
      </c>
      <c r="Y94" s="42">
        <v>1.1742769723863999</v>
      </c>
      <c r="Z94" s="75">
        <v>1.1742769723863999</v>
      </c>
      <c r="AA94" s="3">
        <v>7.4013898796561062E-3</v>
      </c>
      <c r="AB94" s="4">
        <v>1.0164881842200102E-2</v>
      </c>
      <c r="AC94" s="4">
        <v>1.0164881842200102E-2</v>
      </c>
      <c r="AD94" s="4">
        <v>-4.749934036525668E-2</v>
      </c>
      <c r="AE94" s="75" t="s">
        <v>32</v>
      </c>
      <c r="AF94" s="75" t="b">
        <v>1</v>
      </c>
      <c r="AG94" s="75" t="b">
        <v>1</v>
      </c>
    </row>
    <row r="95" spans="1:33" x14ac:dyDescent="0.25">
      <c r="A95" s="75">
        <v>450</v>
      </c>
      <c r="B95" s="75">
        <v>3</v>
      </c>
      <c r="C95" s="75">
        <v>4</v>
      </c>
      <c r="D95" s="75">
        <v>1</v>
      </c>
      <c r="E95" s="75">
        <v>3</v>
      </c>
      <c r="F95" s="75">
        <v>0.4</v>
      </c>
      <c r="G95" s="75">
        <v>200</v>
      </c>
      <c r="H95" s="75" t="b">
        <v>1</v>
      </c>
      <c r="I95" s="75">
        <v>1</v>
      </c>
      <c r="J95" s="75">
        <v>1</v>
      </c>
      <c r="K95" s="75">
        <v>0</v>
      </c>
      <c r="L95" s="75">
        <v>2</v>
      </c>
      <c r="M95" s="16" t="s">
        <v>23</v>
      </c>
      <c r="N95" s="75">
        <v>4338.2850262000002</v>
      </c>
      <c r="O95" s="75">
        <v>122</v>
      </c>
      <c r="P95" s="5">
        <v>1.0356352317420026</v>
      </c>
      <c r="Q95" s="5">
        <v>0.98864116748728703</v>
      </c>
      <c r="R95" s="5">
        <v>0.97572360077071063</v>
      </c>
      <c r="S95" s="75">
        <v>3</v>
      </c>
      <c r="T95" s="75">
        <v>1</v>
      </c>
      <c r="U95" s="42">
        <v>1.196834739259071</v>
      </c>
      <c r="V95" s="42">
        <v>1.1576864774022695</v>
      </c>
      <c r="W95" s="75">
        <v>0.83553724436430865</v>
      </c>
      <c r="X95" s="42">
        <v>1.1721072994013311</v>
      </c>
      <c r="Y95" s="42">
        <v>1.1672647989486</v>
      </c>
      <c r="Z95" s="75">
        <v>1.1876524801200099</v>
      </c>
      <c r="AA95" s="3">
        <v>1.2303329231399873E-2</v>
      </c>
      <c r="AB95" s="4">
        <v>8.2057829165739227E-3</v>
      </c>
      <c r="AC95" s="4">
        <v>2.5231288798144402E-2</v>
      </c>
      <c r="AD95" s="4">
        <v>-2.3756821161334967E-2</v>
      </c>
      <c r="AE95" s="75" t="s">
        <v>32</v>
      </c>
      <c r="AF95" s="75" t="b">
        <v>1</v>
      </c>
      <c r="AG95" s="75" t="b">
        <v>1</v>
      </c>
    </row>
    <row r="96" spans="1:33" x14ac:dyDescent="0.25">
      <c r="A96" s="75">
        <v>453</v>
      </c>
      <c r="B96" s="75">
        <v>3</v>
      </c>
      <c r="C96" s="75">
        <v>4</v>
      </c>
      <c r="D96" s="75">
        <v>1</v>
      </c>
      <c r="E96" s="75">
        <v>3</v>
      </c>
      <c r="F96" s="75">
        <v>0.4</v>
      </c>
      <c r="G96" s="75">
        <v>200</v>
      </c>
      <c r="H96" s="75" t="b">
        <v>1</v>
      </c>
      <c r="I96" s="75">
        <v>0</v>
      </c>
      <c r="J96" s="75">
        <v>0</v>
      </c>
      <c r="K96" s="75">
        <v>0</v>
      </c>
      <c r="L96" s="75">
        <v>1</v>
      </c>
      <c r="M96" s="16" t="s">
        <v>23</v>
      </c>
      <c r="N96" s="75">
        <v>3760.9773799</v>
      </c>
      <c r="O96" s="75">
        <v>102</v>
      </c>
      <c r="P96" s="5">
        <v>1.11439198001296</v>
      </c>
      <c r="Q96" s="5">
        <v>1.0582493010532232</v>
      </c>
      <c r="R96" s="5">
        <v>0.82735871893381685</v>
      </c>
      <c r="S96" s="75">
        <v>3</v>
      </c>
      <c r="T96" s="75">
        <v>1</v>
      </c>
      <c r="U96" s="42">
        <v>1.213692427147975</v>
      </c>
      <c r="V96" s="42">
        <v>1.2771979603481347</v>
      </c>
      <c r="W96" s="75">
        <v>0.82393197620081937</v>
      </c>
      <c r="X96" s="42">
        <v>1.2256762938200114</v>
      </c>
      <c r="Y96" s="42">
        <v>1.23317337315449</v>
      </c>
      <c r="Z96" s="75">
        <v>1.23317337315449</v>
      </c>
      <c r="AA96" s="3">
        <v>9.7773504574253378E-3</v>
      </c>
      <c r="AB96" s="4">
        <v>1.5797410510642429E-2</v>
      </c>
      <c r="AC96" s="4">
        <v>1.5797410510642429E-2</v>
      </c>
      <c r="AD96" s="4">
        <v>-0.11509418737745547</v>
      </c>
      <c r="AE96" s="75" t="s">
        <v>32</v>
      </c>
      <c r="AF96" s="75" t="b">
        <v>1</v>
      </c>
      <c r="AG96" s="75" t="b">
        <v>1</v>
      </c>
    </row>
    <row r="97" spans="1:33" x14ac:dyDescent="0.25">
      <c r="A97" s="75">
        <v>454</v>
      </c>
      <c r="B97" s="75">
        <v>3</v>
      </c>
      <c r="C97" s="75">
        <v>4</v>
      </c>
      <c r="D97" s="75">
        <v>1</v>
      </c>
      <c r="E97" s="75">
        <v>3</v>
      </c>
      <c r="F97" s="75">
        <v>0.4</v>
      </c>
      <c r="G97" s="75">
        <v>200</v>
      </c>
      <c r="H97" s="75" t="b">
        <v>1</v>
      </c>
      <c r="I97" s="75">
        <v>0</v>
      </c>
      <c r="J97" s="75">
        <v>0</v>
      </c>
      <c r="K97" s="75">
        <v>0</v>
      </c>
      <c r="L97" s="75">
        <v>2</v>
      </c>
      <c r="M97" s="16" t="s">
        <v>23</v>
      </c>
      <c r="N97" s="75">
        <v>5066.5498814000002</v>
      </c>
      <c r="O97" s="75">
        <v>138</v>
      </c>
      <c r="P97" s="5">
        <v>1.0962980376059421</v>
      </c>
      <c r="Q97" s="5">
        <v>1.0783964879481795</v>
      </c>
      <c r="R97" s="5">
        <v>0.82530547444587821</v>
      </c>
      <c r="S97" s="75">
        <v>3</v>
      </c>
      <c r="T97" s="75">
        <v>1</v>
      </c>
      <c r="U97" s="42">
        <v>1.2142803147534151</v>
      </c>
      <c r="V97" s="42">
        <v>1.2754504770807646</v>
      </c>
      <c r="W97" s="75">
        <v>0.82353307374753149</v>
      </c>
      <c r="X97" s="42">
        <v>1.3506475556574984</v>
      </c>
      <c r="Y97" s="42">
        <v>1.3328355465635999</v>
      </c>
      <c r="Z97" s="75">
        <v>1.38474309834698</v>
      </c>
      <c r="AA97" s="3">
        <v>5.5674834091064995E-2</v>
      </c>
      <c r="AB97" s="4">
        <v>4.3054876222943683E-2</v>
      </c>
      <c r="AC97" s="4">
        <v>7.8926279825248469E-2</v>
      </c>
      <c r="AD97" s="4">
        <v>-0.11646301703608115</v>
      </c>
      <c r="AE97" s="75" t="s">
        <v>32</v>
      </c>
      <c r="AF97" s="75" t="b">
        <v>1</v>
      </c>
      <c r="AG97" s="75" t="b">
        <v>1</v>
      </c>
    </row>
    <row r="98" spans="1:33" x14ac:dyDescent="0.25">
      <c r="A98" s="75">
        <v>457</v>
      </c>
      <c r="B98" s="75">
        <v>3</v>
      </c>
      <c r="C98" s="75">
        <v>4</v>
      </c>
      <c r="D98" s="75">
        <v>1</v>
      </c>
      <c r="E98" s="75">
        <v>3</v>
      </c>
      <c r="F98" s="75">
        <v>0.4</v>
      </c>
      <c r="G98" s="75">
        <v>200</v>
      </c>
      <c r="H98" s="75" t="b">
        <v>1</v>
      </c>
      <c r="I98" s="75">
        <v>0</v>
      </c>
      <c r="J98" s="75">
        <v>1</v>
      </c>
      <c r="K98" s="75">
        <v>0</v>
      </c>
      <c r="L98" s="75">
        <v>1</v>
      </c>
      <c r="M98" s="16" t="s">
        <v>23</v>
      </c>
      <c r="N98" s="75">
        <v>3475.6898144000002</v>
      </c>
      <c r="O98" s="75">
        <v>96</v>
      </c>
      <c r="P98" s="5">
        <v>1.0565583167584909</v>
      </c>
      <c r="Q98" s="5">
        <v>1.0117253886549371</v>
      </c>
      <c r="R98" s="5">
        <v>0.93171629458657201</v>
      </c>
      <c r="S98" s="75">
        <v>3</v>
      </c>
      <c r="T98" s="75">
        <v>1</v>
      </c>
      <c r="U98" s="42">
        <v>1.1564033955568995</v>
      </c>
      <c r="V98" s="42">
        <v>1.0874295790318727</v>
      </c>
      <c r="W98" s="75">
        <v>0.86475014155282814</v>
      </c>
      <c r="X98" s="42">
        <v>1.1661331058376292</v>
      </c>
      <c r="Y98" s="42">
        <v>1.16919616933271</v>
      </c>
      <c r="Z98" s="75">
        <v>1.16919616933271</v>
      </c>
      <c r="AA98" s="3">
        <v>8.34356749844678E-3</v>
      </c>
      <c r="AB98" s="4">
        <v>1.0941511879149934E-2</v>
      </c>
      <c r="AC98" s="4">
        <v>1.0941511879149934E-2</v>
      </c>
      <c r="AD98" s="4">
        <v>-4.5522470275618655E-2</v>
      </c>
      <c r="AE98" s="75" t="s">
        <v>32</v>
      </c>
      <c r="AF98" s="75" t="b">
        <v>1</v>
      </c>
      <c r="AG98" s="75" t="b">
        <v>1</v>
      </c>
    </row>
    <row r="99" spans="1:33" x14ac:dyDescent="0.25">
      <c r="A99" s="75">
        <v>458</v>
      </c>
      <c r="B99" s="75">
        <v>3</v>
      </c>
      <c r="C99" s="75">
        <v>4</v>
      </c>
      <c r="D99" s="75">
        <v>1</v>
      </c>
      <c r="E99" s="75">
        <v>3</v>
      </c>
      <c r="F99" s="75">
        <v>0.4</v>
      </c>
      <c r="G99" s="75">
        <v>200</v>
      </c>
      <c r="H99" s="75" t="b">
        <v>1</v>
      </c>
      <c r="I99" s="75">
        <v>0</v>
      </c>
      <c r="J99" s="75">
        <v>1</v>
      </c>
      <c r="K99" s="75">
        <v>0</v>
      </c>
      <c r="L99" s="75">
        <v>2</v>
      </c>
      <c r="M99" s="16" t="s">
        <v>23</v>
      </c>
      <c r="N99" s="75">
        <v>5590.1499482999998</v>
      </c>
      <c r="O99" s="75">
        <v>122</v>
      </c>
      <c r="P99" s="5">
        <v>1.037439478618287</v>
      </c>
      <c r="Q99" s="5">
        <v>1.0238931895911301</v>
      </c>
      <c r="R99" s="5">
        <v>0.93866733179058315</v>
      </c>
      <c r="S99" s="75">
        <v>3</v>
      </c>
      <c r="T99" s="75">
        <v>1</v>
      </c>
      <c r="U99" s="42">
        <v>1.156962113871024</v>
      </c>
      <c r="V99" s="42">
        <v>1.0859603336642927</v>
      </c>
      <c r="W99" s="75">
        <v>0.86433253778219932</v>
      </c>
      <c r="X99" s="42">
        <v>1.140655589705003</v>
      </c>
      <c r="Y99" s="42">
        <v>1.1076877336530799</v>
      </c>
      <c r="Z99" s="75">
        <v>1.1575982990875799</v>
      </c>
      <c r="AA99" s="3">
        <v>4.7950719335759895E-2</v>
      </c>
      <c r="AB99" s="4">
        <v>1.9615094876181183E-2</v>
      </c>
      <c r="AC99" s="4">
        <v>6.1884995407951449E-2</v>
      </c>
      <c r="AD99" s="4">
        <v>-4.0888445472944644E-2</v>
      </c>
      <c r="AE99" s="75" t="s">
        <v>32</v>
      </c>
      <c r="AF99" s="75" t="b">
        <v>1</v>
      </c>
      <c r="AG99" s="75" t="b">
        <v>1</v>
      </c>
    </row>
    <row r="100" spans="1:33" x14ac:dyDescent="0.25">
      <c r="A100" s="75">
        <v>461</v>
      </c>
      <c r="B100" s="75">
        <v>3</v>
      </c>
      <c r="C100" s="75">
        <v>4</v>
      </c>
      <c r="D100" s="75">
        <v>1</v>
      </c>
      <c r="E100" s="75">
        <v>3</v>
      </c>
      <c r="F100" s="75">
        <v>0.4</v>
      </c>
      <c r="G100" s="75">
        <v>200</v>
      </c>
      <c r="H100" s="75" t="b">
        <v>1</v>
      </c>
      <c r="I100" s="75">
        <v>0.5</v>
      </c>
      <c r="J100" s="75">
        <v>0</v>
      </c>
      <c r="K100" s="75">
        <v>0.2</v>
      </c>
      <c r="L100" s="75">
        <v>1</v>
      </c>
      <c r="M100" s="16" t="s">
        <v>23</v>
      </c>
      <c r="N100" s="75">
        <v>3559.7206623000002</v>
      </c>
      <c r="O100" s="75">
        <v>96</v>
      </c>
      <c r="P100" s="5">
        <v>1.0071670779665114</v>
      </c>
      <c r="Q100" s="5">
        <v>0.98715790469819931</v>
      </c>
      <c r="R100" s="5">
        <v>1.0056750173352893</v>
      </c>
      <c r="S100" s="75">
        <v>2</v>
      </c>
      <c r="T100" s="75">
        <v>2</v>
      </c>
      <c r="U100" s="42">
        <v>1.2426121696424821</v>
      </c>
      <c r="V100" s="42">
        <v>1.3443862106205653</v>
      </c>
      <c r="W100" s="75">
        <v>0.80475632255212404</v>
      </c>
      <c r="X100" s="42">
        <v>1.2427517405174526</v>
      </c>
      <c r="Y100" s="42">
        <v>1.24724869596776</v>
      </c>
      <c r="Z100" s="75">
        <v>1.24724869596776</v>
      </c>
      <c r="AA100" s="3">
        <v>1.1230792958893954E-4</v>
      </c>
      <c r="AB100" s="4">
        <v>3.7174032254091438E-3</v>
      </c>
      <c r="AC100" s="4">
        <v>3.7174032254091438E-3</v>
      </c>
      <c r="AD100" s="4">
        <v>8.5613968678671295E-3</v>
      </c>
      <c r="AE100" s="75" t="s">
        <v>32</v>
      </c>
      <c r="AF100" s="75" t="b">
        <v>1</v>
      </c>
      <c r="AG100" s="75" t="b">
        <v>1</v>
      </c>
    </row>
    <row r="101" spans="1:33" x14ac:dyDescent="0.25">
      <c r="A101" s="75">
        <v>462</v>
      </c>
      <c r="B101" s="75">
        <v>3</v>
      </c>
      <c r="C101" s="75">
        <v>4</v>
      </c>
      <c r="D101" s="75">
        <v>1</v>
      </c>
      <c r="E101" s="75">
        <v>3</v>
      </c>
      <c r="F101" s="75">
        <v>0.4</v>
      </c>
      <c r="G101" s="75">
        <v>200</v>
      </c>
      <c r="H101" s="75" t="b">
        <v>1</v>
      </c>
      <c r="I101" s="75">
        <v>0.5</v>
      </c>
      <c r="J101" s="75">
        <v>0</v>
      </c>
      <c r="K101" s="75">
        <v>0.2</v>
      </c>
      <c r="L101" s="75">
        <v>2</v>
      </c>
      <c r="M101" s="16" t="s">
        <v>23</v>
      </c>
      <c r="N101" s="75">
        <v>4571.3368282000001</v>
      </c>
      <c r="O101" s="75">
        <v>127</v>
      </c>
      <c r="P101" s="5">
        <v>1.0436987429047768</v>
      </c>
      <c r="Q101" s="5">
        <v>1.0168410227652209</v>
      </c>
      <c r="R101" s="5">
        <v>0.93946023433000225</v>
      </c>
      <c r="S101" s="75">
        <v>3</v>
      </c>
      <c r="T101" s="75">
        <v>1</v>
      </c>
      <c r="U101" s="42">
        <v>1.253947391992323</v>
      </c>
      <c r="V101" s="42">
        <v>1.3120115967749275</v>
      </c>
      <c r="W101" s="75">
        <v>0.797481621945207</v>
      </c>
      <c r="X101" s="42">
        <v>1.343367700897325</v>
      </c>
      <c r="Y101" s="42">
        <v>1.3296935410997099</v>
      </c>
      <c r="Z101" s="75">
        <v>1.3665982556057701</v>
      </c>
      <c r="AA101" s="3">
        <v>2.3341415832353829E-2</v>
      </c>
      <c r="AB101" s="4">
        <v>1.3297759053682912E-2</v>
      </c>
      <c r="AC101" s="4">
        <v>3.9943457125697912E-2</v>
      </c>
      <c r="AD101" s="4">
        <v>-4.0359843779998496E-2</v>
      </c>
      <c r="AE101" s="75" t="s">
        <v>32</v>
      </c>
      <c r="AF101" s="75" t="b">
        <v>1</v>
      </c>
      <c r="AG101" s="75" t="b">
        <v>1</v>
      </c>
    </row>
    <row r="102" spans="1:33" x14ac:dyDescent="0.25">
      <c r="A102" s="75">
        <v>465</v>
      </c>
      <c r="B102" s="75">
        <v>3</v>
      </c>
      <c r="C102" s="75">
        <v>4</v>
      </c>
      <c r="D102" s="75">
        <v>1</v>
      </c>
      <c r="E102" s="75">
        <v>3</v>
      </c>
      <c r="F102" s="75">
        <v>0.4</v>
      </c>
      <c r="G102" s="75">
        <v>200</v>
      </c>
      <c r="H102" s="75" t="b">
        <v>1</v>
      </c>
      <c r="I102" s="75">
        <v>0.5</v>
      </c>
      <c r="J102" s="75">
        <v>1</v>
      </c>
      <c r="K102" s="75">
        <v>0.2</v>
      </c>
      <c r="L102" s="75">
        <v>1</v>
      </c>
      <c r="M102" s="16" t="s">
        <v>23</v>
      </c>
      <c r="N102" s="75">
        <v>3436.9928461999998</v>
      </c>
      <c r="O102" s="75">
        <v>96</v>
      </c>
      <c r="P102" s="5">
        <v>1.0206467333158724</v>
      </c>
      <c r="Q102" s="5">
        <v>0.95964475583713471</v>
      </c>
      <c r="R102" s="5">
        <v>1.0197085108469932</v>
      </c>
      <c r="S102" s="75">
        <v>2</v>
      </c>
      <c r="T102" s="75">
        <v>2</v>
      </c>
      <c r="U102" s="42">
        <v>1.1980273866013409</v>
      </c>
      <c r="V102" s="42">
        <v>1.2168211741726156</v>
      </c>
      <c r="W102" s="75">
        <v>0.83470545931080864</v>
      </c>
      <c r="X102" s="42">
        <v>1.1994901621861958</v>
      </c>
      <c r="Y102" s="42">
        <v>1.2000317606794699</v>
      </c>
      <c r="Z102" s="75">
        <v>1.2000317606794699</v>
      </c>
      <c r="AA102" s="3">
        <v>1.2194977757790104E-3</v>
      </c>
      <c r="AB102" s="4">
        <v>1.6702675244146814E-3</v>
      </c>
      <c r="AC102" s="4">
        <v>1.6702675244146814E-3</v>
      </c>
      <c r="AD102" s="4">
        <v>2.6903496108576969E-2</v>
      </c>
      <c r="AE102" s="75" t="s">
        <v>32</v>
      </c>
      <c r="AF102" s="75" t="b">
        <v>1</v>
      </c>
      <c r="AG102" s="75" t="b">
        <v>1</v>
      </c>
    </row>
    <row r="103" spans="1:33" x14ac:dyDescent="0.25">
      <c r="A103" s="75">
        <v>466</v>
      </c>
      <c r="B103" s="75">
        <v>3</v>
      </c>
      <c r="C103" s="75">
        <v>4</v>
      </c>
      <c r="D103" s="75">
        <v>1</v>
      </c>
      <c r="E103" s="75">
        <v>3</v>
      </c>
      <c r="F103" s="75">
        <v>0.4</v>
      </c>
      <c r="G103" s="75">
        <v>200</v>
      </c>
      <c r="H103" s="75" t="b">
        <v>1</v>
      </c>
      <c r="I103" s="75">
        <v>0.5</v>
      </c>
      <c r="J103" s="75">
        <v>1</v>
      </c>
      <c r="K103" s="75">
        <v>0.2</v>
      </c>
      <c r="L103" s="75">
        <v>2</v>
      </c>
      <c r="M103" s="16" t="s">
        <v>23</v>
      </c>
      <c r="N103" s="75">
        <v>4307.9855282999997</v>
      </c>
      <c r="O103" s="75">
        <v>123</v>
      </c>
      <c r="P103" s="5">
        <v>1.0492502166788058</v>
      </c>
      <c r="Q103" s="5">
        <v>0.98708177150339105</v>
      </c>
      <c r="R103" s="5">
        <v>0.96366801181780293</v>
      </c>
      <c r="S103" s="75">
        <v>3</v>
      </c>
      <c r="T103" s="75">
        <v>1</v>
      </c>
      <c r="U103" s="42">
        <v>1.207139779300374</v>
      </c>
      <c r="V103" s="42">
        <v>1.1783981696236101</v>
      </c>
      <c r="W103" s="75">
        <v>0.82840447904017656</v>
      </c>
      <c r="X103" s="42">
        <v>1.2171049974255768</v>
      </c>
      <c r="Y103" s="42">
        <v>1.1871664298973701</v>
      </c>
      <c r="Z103" s="75">
        <v>1.22737757315781</v>
      </c>
      <c r="AA103" s="3">
        <v>3.1802373569937981E-2</v>
      </c>
      <c r="AB103" s="4">
        <v>7.3858728253611838E-3</v>
      </c>
      <c r="AC103" s="4">
        <v>3.9905734474343757E-2</v>
      </c>
      <c r="AD103" s="4">
        <v>-3.2833477785870611E-2</v>
      </c>
      <c r="AE103" s="75" t="s">
        <v>32</v>
      </c>
      <c r="AF103" s="75" t="b">
        <v>1</v>
      </c>
      <c r="AG103" s="75" t="b">
        <v>1</v>
      </c>
    </row>
    <row r="104" spans="1:33" x14ac:dyDescent="0.25">
      <c r="A104" s="75">
        <v>469</v>
      </c>
      <c r="B104" s="75">
        <v>3</v>
      </c>
      <c r="C104" s="75">
        <v>4</v>
      </c>
      <c r="D104" s="75">
        <v>1</v>
      </c>
      <c r="E104" s="75">
        <v>3</v>
      </c>
      <c r="F104" s="75">
        <v>0.4</v>
      </c>
      <c r="G104" s="75">
        <v>200</v>
      </c>
      <c r="H104" s="75" t="b">
        <v>1</v>
      </c>
      <c r="I104" s="75">
        <v>1</v>
      </c>
      <c r="J104" s="75">
        <v>0</v>
      </c>
      <c r="K104" s="75">
        <v>0.2</v>
      </c>
      <c r="L104" s="75">
        <v>1</v>
      </c>
      <c r="M104" s="16" t="s">
        <v>23</v>
      </c>
      <c r="N104" s="75">
        <v>3691.5938028</v>
      </c>
      <c r="O104" s="75">
        <v>102</v>
      </c>
      <c r="P104" s="5">
        <v>0.92671256272381919</v>
      </c>
      <c r="Q104" s="5">
        <v>1.0090659230289869</v>
      </c>
      <c r="R104" s="5">
        <v>1.0642215142471938</v>
      </c>
      <c r="S104" s="75">
        <v>2</v>
      </c>
      <c r="T104" s="75">
        <v>2</v>
      </c>
      <c r="U104" s="42">
        <v>1.2370166406312826</v>
      </c>
      <c r="V104" s="42">
        <v>1.3098257099522077</v>
      </c>
      <c r="W104" s="75">
        <v>0.80839656246634917</v>
      </c>
      <c r="X104" s="42">
        <v>1.2444235666804473</v>
      </c>
      <c r="Y104" s="42">
        <v>1.2506683542313199</v>
      </c>
      <c r="Z104" s="75">
        <v>1.2506683542313199</v>
      </c>
      <c r="AA104" s="3">
        <v>5.9520940035899805E-3</v>
      </c>
      <c r="AB104" s="4">
        <v>1.0915534525080317E-2</v>
      </c>
      <c r="AC104" s="4">
        <v>1.0915534525080317E-2</v>
      </c>
      <c r="AD104" s="4">
        <v>-4.8858291517453835E-2</v>
      </c>
      <c r="AE104" s="75" t="s">
        <v>32</v>
      </c>
      <c r="AF104" s="75" t="b">
        <v>1</v>
      </c>
      <c r="AG104" s="75" t="b">
        <v>1</v>
      </c>
    </row>
    <row r="105" spans="1:33" x14ac:dyDescent="0.25">
      <c r="A105" s="75">
        <v>470</v>
      </c>
      <c r="B105" s="75">
        <v>3</v>
      </c>
      <c r="C105" s="75">
        <v>4</v>
      </c>
      <c r="D105" s="75">
        <v>1</v>
      </c>
      <c r="E105" s="75">
        <v>3</v>
      </c>
      <c r="F105" s="75">
        <v>0.4</v>
      </c>
      <c r="G105" s="75">
        <v>200</v>
      </c>
      <c r="H105" s="75" t="b">
        <v>1</v>
      </c>
      <c r="I105" s="75">
        <v>1</v>
      </c>
      <c r="J105" s="75">
        <v>0</v>
      </c>
      <c r="K105" s="75">
        <v>0.2</v>
      </c>
      <c r="L105" s="75">
        <v>2</v>
      </c>
      <c r="M105" s="16" t="s">
        <v>23</v>
      </c>
      <c r="N105" s="75">
        <v>4175.0245985000001</v>
      </c>
      <c r="O105" s="75">
        <v>117</v>
      </c>
      <c r="P105" s="5">
        <v>0.97332781996774076</v>
      </c>
      <c r="Q105" s="5">
        <v>1.0196458768082095</v>
      </c>
      <c r="R105" s="5">
        <v>1.0070263032240498</v>
      </c>
      <c r="S105" s="75">
        <v>3</v>
      </c>
      <c r="T105" s="75">
        <v>1</v>
      </c>
      <c r="U105" s="42">
        <v>1.2553704551601008</v>
      </c>
      <c r="V105" s="42">
        <v>1.279630826778086</v>
      </c>
      <c r="W105" s="75">
        <v>0.79657761252033554</v>
      </c>
      <c r="X105" s="42">
        <v>1.3268430903232264</v>
      </c>
      <c r="Y105" s="42">
        <v>1.32381847919283</v>
      </c>
      <c r="Z105" s="75">
        <v>1.35168429021323</v>
      </c>
      <c r="AA105" s="3">
        <v>3.5582401483237325E-2</v>
      </c>
      <c r="AB105" s="4">
        <v>3.3378936092270384E-2</v>
      </c>
      <c r="AC105" s="4">
        <v>5.3306429583329318E-2</v>
      </c>
      <c r="AD105" s="4">
        <v>-1.7781453354839532E-2</v>
      </c>
      <c r="AE105" s="75" t="s">
        <v>32</v>
      </c>
      <c r="AF105" s="75" t="b">
        <v>1</v>
      </c>
      <c r="AG105" s="75" t="b">
        <v>1</v>
      </c>
    </row>
    <row r="106" spans="1:33" x14ac:dyDescent="0.25">
      <c r="A106" s="75">
        <v>473</v>
      </c>
      <c r="B106" s="75">
        <v>3</v>
      </c>
      <c r="C106" s="75">
        <v>4</v>
      </c>
      <c r="D106" s="75">
        <v>1</v>
      </c>
      <c r="E106" s="75">
        <v>3</v>
      </c>
      <c r="F106" s="75">
        <v>0.4</v>
      </c>
      <c r="G106" s="75">
        <v>200</v>
      </c>
      <c r="H106" s="75" t="b">
        <v>1</v>
      </c>
      <c r="I106" s="75">
        <v>1</v>
      </c>
      <c r="J106" s="75">
        <v>1</v>
      </c>
      <c r="K106" s="75">
        <v>0.2</v>
      </c>
      <c r="L106" s="75">
        <v>1</v>
      </c>
      <c r="M106" s="16" t="s">
        <v>23</v>
      </c>
      <c r="N106" s="75">
        <v>3350.5735884000001</v>
      </c>
      <c r="O106" s="75">
        <v>96</v>
      </c>
      <c r="P106" s="5">
        <v>0.92954843018755406</v>
      </c>
      <c r="Q106" s="5">
        <v>1.0079231322895972</v>
      </c>
      <c r="R106" s="5">
        <v>1.0625284375228483</v>
      </c>
      <c r="S106" s="75">
        <v>1</v>
      </c>
      <c r="T106" s="75">
        <v>3</v>
      </c>
      <c r="U106" s="42">
        <v>1.1885252240430211</v>
      </c>
      <c r="V106" s="42">
        <v>1.2489281134993266</v>
      </c>
      <c r="W106" s="75">
        <v>0.84137886160992659</v>
      </c>
      <c r="X106" s="42">
        <v>1.1944001438394305</v>
      </c>
      <c r="Y106" s="42">
        <v>1.1975500655497799</v>
      </c>
      <c r="Z106" s="75">
        <v>1.1975500655497799</v>
      </c>
      <c r="AA106" s="3">
        <v>4.918719933777238E-3</v>
      </c>
      <c r="AB106" s="4">
        <v>7.5360870216442111E-3</v>
      </c>
      <c r="AC106" s="4">
        <v>7.5360870216442111E-3</v>
      </c>
      <c r="AD106" s="4">
        <v>-4.6967713208297145E-2</v>
      </c>
      <c r="AE106" s="75" t="s">
        <v>32</v>
      </c>
      <c r="AF106" s="75" t="b">
        <v>1</v>
      </c>
      <c r="AG106" s="75" t="b">
        <v>1</v>
      </c>
    </row>
    <row r="107" spans="1:33" x14ac:dyDescent="0.25">
      <c r="A107" s="75">
        <v>474</v>
      </c>
      <c r="B107" s="75">
        <v>3</v>
      </c>
      <c r="C107" s="75">
        <v>4</v>
      </c>
      <c r="D107" s="75">
        <v>1</v>
      </c>
      <c r="E107" s="75">
        <v>3</v>
      </c>
      <c r="F107" s="75">
        <v>0.4</v>
      </c>
      <c r="G107" s="75">
        <v>200</v>
      </c>
      <c r="H107" s="75" t="b">
        <v>1</v>
      </c>
      <c r="I107" s="75">
        <v>1</v>
      </c>
      <c r="J107" s="75">
        <v>1</v>
      </c>
      <c r="K107" s="75">
        <v>0.2</v>
      </c>
      <c r="L107" s="75">
        <v>2</v>
      </c>
      <c r="M107" s="16" t="s">
        <v>23</v>
      </c>
      <c r="N107" s="75">
        <v>4355.6932568000002</v>
      </c>
      <c r="O107" s="75">
        <v>123</v>
      </c>
      <c r="P107" s="5">
        <v>1.0405094574379328</v>
      </c>
      <c r="Q107" s="5">
        <v>0.98903088186091304</v>
      </c>
      <c r="R107" s="5">
        <v>0.97045966070115419</v>
      </c>
      <c r="S107" s="75">
        <v>3</v>
      </c>
      <c r="T107" s="75">
        <v>1</v>
      </c>
      <c r="U107" s="42">
        <v>1.2185192928067758</v>
      </c>
      <c r="V107" s="42">
        <v>1.1995666163052869</v>
      </c>
      <c r="W107" s="75">
        <v>0.8206681715285512</v>
      </c>
      <c r="X107" s="42">
        <v>1.2193717211416424</v>
      </c>
      <c r="Y107" s="42">
        <v>1.2089303470850501</v>
      </c>
      <c r="Z107" s="75">
        <v>1.23511656680218</v>
      </c>
      <c r="AA107" s="3">
        <v>1.6242056866640153E-2</v>
      </c>
      <c r="AB107" s="4">
        <v>7.7454675551331675E-3</v>
      </c>
      <c r="AC107" s="4">
        <v>2.8782668334645378E-2</v>
      </c>
      <c r="AD107" s="4">
        <v>-2.7006304958621847E-2</v>
      </c>
      <c r="AE107" s="75" t="s">
        <v>32</v>
      </c>
      <c r="AF107" s="75" t="b">
        <v>1</v>
      </c>
      <c r="AG107" s="75" t="b">
        <v>1</v>
      </c>
    </row>
    <row r="108" spans="1:33" x14ac:dyDescent="0.25">
      <c r="A108" s="75">
        <v>477</v>
      </c>
      <c r="B108" s="75">
        <v>3</v>
      </c>
      <c r="C108" s="75">
        <v>4</v>
      </c>
      <c r="D108" s="75">
        <v>1</v>
      </c>
      <c r="E108" s="75">
        <v>3</v>
      </c>
      <c r="F108" s="75">
        <v>0.4</v>
      </c>
      <c r="G108" s="75">
        <v>200</v>
      </c>
      <c r="H108" s="75" t="b">
        <v>1</v>
      </c>
      <c r="I108" s="75">
        <v>0</v>
      </c>
      <c r="J108" s="75">
        <v>0</v>
      </c>
      <c r="K108" s="75">
        <v>0.2</v>
      </c>
      <c r="L108" s="75">
        <v>1</v>
      </c>
      <c r="M108" s="16" t="s">
        <v>23</v>
      </c>
      <c r="N108" s="75">
        <v>3557.4221093000001</v>
      </c>
      <c r="O108" s="75">
        <v>102</v>
      </c>
      <c r="P108" s="5">
        <v>1.0653593478604304</v>
      </c>
      <c r="Q108" s="5">
        <v>1.0078005594913682</v>
      </c>
      <c r="R108" s="5">
        <v>0.92684009264820144</v>
      </c>
      <c r="S108" s="75">
        <v>2</v>
      </c>
      <c r="T108" s="75">
        <v>2</v>
      </c>
      <c r="U108" s="42">
        <v>1.2321908202480547</v>
      </c>
      <c r="V108" s="42">
        <v>1.3555937994496694</v>
      </c>
      <c r="W108" s="75">
        <v>0.81156261154314402</v>
      </c>
      <c r="X108" s="42">
        <v>1.2399385899165543</v>
      </c>
      <c r="Y108" s="42">
        <v>1.2459651547532</v>
      </c>
      <c r="Z108" s="75">
        <v>1.2459651547532</v>
      </c>
      <c r="AA108" s="3">
        <v>6.2485107984427968E-3</v>
      </c>
      <c r="AB108" s="4">
        <v>1.1055152266977952E-2</v>
      </c>
      <c r="AC108" s="4">
        <v>1.1055152266977952E-2</v>
      </c>
      <c r="AD108" s="4">
        <v>-4.8773271567865706E-2</v>
      </c>
      <c r="AE108" s="75" t="s">
        <v>32</v>
      </c>
      <c r="AF108" s="75" t="b">
        <v>1</v>
      </c>
      <c r="AG108" s="75" t="b">
        <v>1</v>
      </c>
    </row>
    <row r="109" spans="1:33" x14ac:dyDescent="0.25">
      <c r="A109" s="75">
        <v>478</v>
      </c>
      <c r="B109" s="75">
        <v>3</v>
      </c>
      <c r="C109" s="75">
        <v>4</v>
      </c>
      <c r="D109" s="75">
        <v>1</v>
      </c>
      <c r="E109" s="75">
        <v>3</v>
      </c>
      <c r="F109" s="75">
        <v>0.4</v>
      </c>
      <c r="G109" s="75">
        <v>200</v>
      </c>
      <c r="H109" s="75" t="b">
        <v>1</v>
      </c>
      <c r="I109" s="75">
        <v>0</v>
      </c>
      <c r="J109" s="75">
        <v>0</v>
      </c>
      <c r="K109" s="75">
        <v>0.2</v>
      </c>
      <c r="L109" s="75">
        <v>2</v>
      </c>
      <c r="M109" s="16" t="s">
        <v>23</v>
      </c>
      <c r="N109" s="75">
        <v>4648.6547565999999</v>
      </c>
      <c r="O109" s="75">
        <v>133</v>
      </c>
      <c r="P109" s="5">
        <v>1.0922504820313284</v>
      </c>
      <c r="Q109" s="5">
        <v>1.0626194161306337</v>
      </c>
      <c r="R109" s="5">
        <v>0.84513010183803794</v>
      </c>
      <c r="S109" s="75">
        <v>3</v>
      </c>
      <c r="T109" s="75">
        <v>1</v>
      </c>
      <c r="U109" s="42">
        <v>1.232873623125603</v>
      </c>
      <c r="V109" s="42">
        <v>1.3179257065031924</v>
      </c>
      <c r="W109" s="75">
        <v>0.81111314350677921</v>
      </c>
      <c r="X109" s="42">
        <v>1.3818365594363995</v>
      </c>
      <c r="Y109" s="42">
        <v>1.3634160798744901</v>
      </c>
      <c r="Z109" s="75">
        <v>1.4122073343211099</v>
      </c>
      <c r="AA109" s="3">
        <v>4.6250660034117153E-2</v>
      </c>
      <c r="AB109" s="4">
        <v>3.3364996968119454E-2</v>
      </c>
      <c r="AC109" s="4">
        <v>6.6761887951277021E-2</v>
      </c>
      <c r="AD109" s="4">
        <v>-0.10324659877464137</v>
      </c>
      <c r="AE109" s="75" t="s">
        <v>32</v>
      </c>
      <c r="AF109" s="75" t="b">
        <v>1</v>
      </c>
      <c r="AG109" s="75" t="b">
        <v>1</v>
      </c>
    </row>
    <row r="110" spans="1:33" x14ac:dyDescent="0.25">
      <c r="A110" s="75">
        <v>481</v>
      </c>
      <c r="B110" s="75">
        <v>3</v>
      </c>
      <c r="C110" s="75">
        <v>4</v>
      </c>
      <c r="D110" s="75">
        <v>1</v>
      </c>
      <c r="E110" s="75">
        <v>3</v>
      </c>
      <c r="F110" s="75">
        <v>0.4</v>
      </c>
      <c r="G110" s="75">
        <v>200</v>
      </c>
      <c r="H110" s="75" t="b">
        <v>1</v>
      </c>
      <c r="I110" s="75">
        <v>0</v>
      </c>
      <c r="J110" s="75">
        <v>1</v>
      </c>
      <c r="K110" s="75">
        <v>0.2</v>
      </c>
      <c r="L110" s="75">
        <v>1</v>
      </c>
      <c r="M110" s="16" t="s">
        <v>23</v>
      </c>
      <c r="N110" s="75">
        <v>3531.5341785999999</v>
      </c>
      <c r="O110" s="75">
        <v>102</v>
      </c>
      <c r="P110" s="5">
        <v>1.0608272743915637</v>
      </c>
      <c r="Q110" s="5">
        <v>1.0067918800899402</v>
      </c>
      <c r="R110" s="5">
        <v>0.93238084551849609</v>
      </c>
      <c r="S110" s="75">
        <v>3</v>
      </c>
      <c r="T110" s="75">
        <v>1</v>
      </c>
      <c r="U110" s="42">
        <v>1.1822769707827341</v>
      </c>
      <c r="V110" s="42">
        <v>1.1363794012126318</v>
      </c>
      <c r="W110" s="75">
        <v>0.84582549158336695</v>
      </c>
      <c r="X110" s="42">
        <v>1.189599218091532</v>
      </c>
      <c r="Y110" s="42">
        <v>1.1925374017313199</v>
      </c>
      <c r="Z110" s="75">
        <v>1.1925374017313199</v>
      </c>
      <c r="AA110" s="3">
        <v>6.1552220255700618E-3</v>
      </c>
      <c r="AB110" s="4">
        <v>8.6038651145782241E-3</v>
      </c>
      <c r="AC110" s="4">
        <v>8.6038651145782241E-3</v>
      </c>
      <c r="AD110" s="4">
        <v>-4.5079436321002607E-2</v>
      </c>
      <c r="AE110" s="75" t="s">
        <v>32</v>
      </c>
      <c r="AF110" s="75" t="b">
        <v>1</v>
      </c>
      <c r="AG110" s="75" t="b">
        <v>1</v>
      </c>
    </row>
    <row r="111" spans="1:33" x14ac:dyDescent="0.25">
      <c r="A111" s="75">
        <v>482</v>
      </c>
      <c r="B111" s="75">
        <v>3</v>
      </c>
      <c r="C111" s="75">
        <v>4</v>
      </c>
      <c r="D111" s="75">
        <v>1</v>
      </c>
      <c r="E111" s="75">
        <v>3</v>
      </c>
      <c r="F111" s="75">
        <v>0.4</v>
      </c>
      <c r="G111" s="75">
        <v>200</v>
      </c>
      <c r="H111" s="75" t="b">
        <v>1</v>
      </c>
      <c r="I111" s="75">
        <v>0</v>
      </c>
      <c r="J111" s="75">
        <v>1</v>
      </c>
      <c r="K111" s="75">
        <v>0.2</v>
      </c>
      <c r="L111" s="75">
        <v>2</v>
      </c>
      <c r="M111" s="16" t="s">
        <v>23</v>
      </c>
      <c r="N111" s="75">
        <v>4412.1930376</v>
      </c>
      <c r="O111" s="75">
        <v>128</v>
      </c>
      <c r="P111" s="5">
        <v>1.0423102996359517</v>
      </c>
      <c r="Q111" s="5">
        <v>1.0197096071303198</v>
      </c>
      <c r="R111" s="5">
        <v>0.93798009323372888</v>
      </c>
      <c r="S111" s="75">
        <v>3</v>
      </c>
      <c r="T111" s="75">
        <v>1</v>
      </c>
      <c r="U111" s="42">
        <v>1.1828271552382781</v>
      </c>
      <c r="V111" s="42">
        <v>1.1349025174316862</v>
      </c>
      <c r="W111" s="75">
        <v>0.84543206128756154</v>
      </c>
      <c r="X111" s="42">
        <v>1.1883425422253162</v>
      </c>
      <c r="Y111" s="42">
        <v>1.15538098289295</v>
      </c>
      <c r="Z111" s="75">
        <v>1.2052816978079099</v>
      </c>
      <c r="AA111" s="3">
        <v>4.497021935573986E-2</v>
      </c>
      <c r="AB111" s="4">
        <v>1.7724426630242651E-2</v>
      </c>
      <c r="AC111" s="4">
        <v>5.839230820830088E-2</v>
      </c>
      <c r="AD111" s="4">
        <v>-4.1346604510847519E-2</v>
      </c>
      <c r="AE111" s="75" t="s">
        <v>32</v>
      </c>
      <c r="AF111" s="75" t="b">
        <v>1</v>
      </c>
      <c r="AG111" s="75" t="b">
        <v>1</v>
      </c>
    </row>
    <row r="112" spans="1:33" x14ac:dyDescent="0.25">
      <c r="A112" s="75">
        <v>485</v>
      </c>
      <c r="B112" s="75">
        <v>3</v>
      </c>
      <c r="C112" s="75">
        <v>4</v>
      </c>
      <c r="D112" s="75">
        <v>1</v>
      </c>
      <c r="E112" s="75">
        <v>3</v>
      </c>
      <c r="F112" s="75">
        <v>0.4</v>
      </c>
      <c r="G112" s="75">
        <v>200</v>
      </c>
      <c r="H112" s="75" t="b">
        <v>1</v>
      </c>
      <c r="I112" s="75">
        <v>0.5</v>
      </c>
      <c r="J112" s="75">
        <v>0</v>
      </c>
      <c r="K112" s="75">
        <v>-0.2</v>
      </c>
      <c r="L112" s="75">
        <v>1</v>
      </c>
      <c r="M112" s="16" t="s">
        <v>23</v>
      </c>
      <c r="N112" s="75">
        <v>3121.5244561</v>
      </c>
      <c r="O112" s="44">
        <v>90</v>
      </c>
      <c r="P112" s="5">
        <v>0.99364552588743671</v>
      </c>
      <c r="Q112" s="5">
        <v>1.0144099345911148</v>
      </c>
      <c r="R112" s="5">
        <v>0.99194453952144845</v>
      </c>
      <c r="S112" s="75">
        <v>2</v>
      </c>
      <c r="T112" s="75">
        <v>2</v>
      </c>
      <c r="U112" s="42">
        <v>1.2054916901661428</v>
      </c>
      <c r="V112" s="42">
        <v>1.2634420957553758</v>
      </c>
      <c r="W112" s="75">
        <v>0.8295370330277253</v>
      </c>
      <c r="X112" s="42">
        <v>1.2056509017896428</v>
      </c>
      <c r="Y112" s="42">
        <v>1.2132664800092601</v>
      </c>
      <c r="Z112" s="75">
        <v>1.2132664800092601</v>
      </c>
      <c r="AA112" s="3">
        <v>1.3205449708841854E-4</v>
      </c>
      <c r="AB112" s="4">
        <v>6.4081469085488507E-3</v>
      </c>
      <c r="AC112" s="4">
        <v>6.4081469085488507E-3</v>
      </c>
      <c r="AD112" s="4">
        <v>-9.6066230607432246E-3</v>
      </c>
      <c r="AE112" s="75" t="s">
        <v>32</v>
      </c>
      <c r="AF112" s="75" t="b">
        <v>1</v>
      </c>
      <c r="AG112" s="75" t="b">
        <v>1</v>
      </c>
    </row>
    <row r="113" spans="1:33" x14ac:dyDescent="0.25">
      <c r="A113" s="75">
        <v>486</v>
      </c>
      <c r="B113" s="75">
        <v>3</v>
      </c>
      <c r="C113" s="75">
        <v>4</v>
      </c>
      <c r="D113" s="75">
        <v>1</v>
      </c>
      <c r="E113" s="75">
        <v>3</v>
      </c>
      <c r="F113" s="75">
        <v>0.4</v>
      </c>
      <c r="G113" s="75">
        <v>200</v>
      </c>
      <c r="H113" s="75" t="b">
        <v>1</v>
      </c>
      <c r="I113" s="75">
        <v>0.5</v>
      </c>
      <c r="J113" s="75">
        <v>0</v>
      </c>
      <c r="K113" s="75">
        <v>-0.2</v>
      </c>
      <c r="L113" s="75">
        <v>2</v>
      </c>
      <c r="M113" s="16" t="s">
        <v>23</v>
      </c>
      <c r="N113" s="75">
        <v>4688.4216841999996</v>
      </c>
      <c r="O113" s="75">
        <v>136</v>
      </c>
      <c r="P113" s="5">
        <v>1.0248873619354746</v>
      </c>
      <c r="Q113" s="5">
        <v>1.0418048965803377</v>
      </c>
      <c r="R113" s="5">
        <v>0.93330774148418771</v>
      </c>
      <c r="S113" s="75">
        <v>3</v>
      </c>
      <c r="T113" s="75">
        <v>1</v>
      </c>
      <c r="U113" s="42">
        <v>1.2163717559536025</v>
      </c>
      <c r="V113" s="42">
        <v>1.2340869682321531</v>
      </c>
      <c r="W113" s="75">
        <v>0.82211708312482734</v>
      </c>
      <c r="X113" s="42">
        <v>1.2652886369124352</v>
      </c>
      <c r="Y113" s="42">
        <v>1.2611028477197801</v>
      </c>
      <c r="Z113" s="75">
        <v>1.2953203780148099</v>
      </c>
      <c r="AA113" s="3">
        <v>2.4659724089849178E-2</v>
      </c>
      <c r="AB113" s="4">
        <v>2.1422423663918333E-2</v>
      </c>
      <c r="AC113" s="4">
        <v>4.7272791212087828E-2</v>
      </c>
      <c r="AD113" s="4">
        <v>-4.4461505677208191E-2</v>
      </c>
      <c r="AE113" s="75" t="s">
        <v>32</v>
      </c>
      <c r="AF113" s="75" t="b">
        <v>1</v>
      </c>
      <c r="AG113" s="75" t="b">
        <v>1</v>
      </c>
    </row>
    <row r="114" spans="1:33" x14ac:dyDescent="0.25">
      <c r="A114" s="75">
        <v>489</v>
      </c>
      <c r="B114" s="75">
        <v>3</v>
      </c>
      <c r="C114" s="75">
        <v>4</v>
      </c>
      <c r="D114" s="75">
        <v>1</v>
      </c>
      <c r="E114" s="75">
        <v>3</v>
      </c>
      <c r="F114" s="75">
        <v>0.4</v>
      </c>
      <c r="G114" s="75">
        <v>200</v>
      </c>
      <c r="H114" s="75" t="b">
        <v>1</v>
      </c>
      <c r="I114" s="75">
        <v>0.5</v>
      </c>
      <c r="J114" s="75">
        <v>1</v>
      </c>
      <c r="K114" s="75">
        <v>-0.2</v>
      </c>
      <c r="L114" s="75">
        <v>1</v>
      </c>
      <c r="M114" s="16" t="s">
        <v>23</v>
      </c>
      <c r="N114" s="75">
        <v>3518.9552821000002</v>
      </c>
      <c r="O114" s="10">
        <v>102</v>
      </c>
      <c r="P114" s="5">
        <v>1.0204722857910296</v>
      </c>
      <c r="Q114" s="5">
        <v>0.96028217820356443</v>
      </c>
      <c r="R114" s="5">
        <v>1.0192455360054058</v>
      </c>
      <c r="S114" s="75">
        <v>2</v>
      </c>
      <c r="T114" s="75">
        <v>2</v>
      </c>
      <c r="U114" s="42">
        <v>1.1423158886117801</v>
      </c>
      <c r="V114" s="42">
        <v>1.1071044726661485</v>
      </c>
      <c r="W114" s="75">
        <v>0.8754145941323358</v>
      </c>
      <c r="X114" s="42">
        <v>1.1435852721674493</v>
      </c>
      <c r="Y114" s="42">
        <v>1.1441578356027899</v>
      </c>
      <c r="Z114" s="75">
        <v>1.1441578356027899</v>
      </c>
      <c r="AA114" s="3">
        <v>1.1100034134431391E-3</v>
      </c>
      <c r="AB114" s="4">
        <v>1.609871412574293E-3</v>
      </c>
      <c r="AC114" s="4">
        <v>1.609871412574293E-3</v>
      </c>
      <c r="AD114" s="4">
        <v>2.6478547864290308E-2</v>
      </c>
      <c r="AE114" s="75" t="s">
        <v>32</v>
      </c>
      <c r="AF114" s="75" t="b">
        <v>1</v>
      </c>
      <c r="AG114" s="75" t="b">
        <v>1</v>
      </c>
    </row>
    <row r="115" spans="1:33" x14ac:dyDescent="0.25">
      <c r="A115" s="75">
        <v>490</v>
      </c>
      <c r="B115" s="75">
        <v>3</v>
      </c>
      <c r="C115" s="75">
        <v>4</v>
      </c>
      <c r="D115" s="75">
        <v>1</v>
      </c>
      <c r="E115" s="75">
        <v>3</v>
      </c>
      <c r="F115" s="75">
        <v>0.4</v>
      </c>
      <c r="G115" s="75">
        <v>200</v>
      </c>
      <c r="H115" s="75" t="b">
        <v>1</v>
      </c>
      <c r="I115" s="75">
        <v>0.5</v>
      </c>
      <c r="J115" s="75">
        <v>1</v>
      </c>
      <c r="K115" s="75">
        <v>-0.2</v>
      </c>
      <c r="L115" s="75">
        <v>2</v>
      </c>
      <c r="M115" s="16" t="s">
        <v>23</v>
      </c>
      <c r="N115" s="75">
        <v>4514.3367409000002</v>
      </c>
      <c r="O115" s="75">
        <v>131</v>
      </c>
      <c r="P115" s="5">
        <v>1.039119219453321</v>
      </c>
      <c r="Q115" s="5">
        <v>0.9898073225740619</v>
      </c>
      <c r="R115" s="5">
        <v>0.97107345797261702</v>
      </c>
      <c r="S115" s="75">
        <v>3</v>
      </c>
      <c r="T115" s="75">
        <v>1</v>
      </c>
      <c r="U115" s="42">
        <v>1.150565992401356</v>
      </c>
      <c r="V115" s="42">
        <v>1.0738902873756337</v>
      </c>
      <c r="W115" s="75">
        <v>0.86913745635127937</v>
      </c>
      <c r="X115" s="42">
        <v>1.1068804367753824</v>
      </c>
      <c r="Y115" s="42">
        <v>1.0835846148905901</v>
      </c>
      <c r="Z115" s="75">
        <v>1.1168784339100499</v>
      </c>
      <c r="AA115" s="3">
        <v>2.980461873177298E-2</v>
      </c>
      <c r="AB115" s="4">
        <v>8.9465348453061644E-3</v>
      </c>
      <c r="AC115" s="4">
        <v>3.848954839598806E-2</v>
      </c>
      <c r="AD115" s="4">
        <v>-2.6079479635547353E-2</v>
      </c>
      <c r="AE115" s="75" t="s">
        <v>32</v>
      </c>
      <c r="AF115" s="75" t="b">
        <v>1</v>
      </c>
      <c r="AG115" s="75" t="b">
        <v>1</v>
      </c>
    </row>
    <row r="116" spans="1:33" x14ac:dyDescent="0.25">
      <c r="A116" s="75">
        <v>493</v>
      </c>
      <c r="B116" s="75">
        <v>3</v>
      </c>
      <c r="C116" s="75">
        <v>4</v>
      </c>
      <c r="D116" s="75">
        <v>1</v>
      </c>
      <c r="E116" s="75">
        <v>3</v>
      </c>
      <c r="F116" s="75">
        <v>0.4</v>
      </c>
      <c r="G116" s="75">
        <v>200</v>
      </c>
      <c r="H116" s="75" t="b">
        <v>1</v>
      </c>
      <c r="I116" s="75">
        <v>1</v>
      </c>
      <c r="J116" s="75">
        <v>0</v>
      </c>
      <c r="K116" s="75">
        <v>-0.2</v>
      </c>
      <c r="L116" s="75">
        <v>1</v>
      </c>
      <c r="M116" s="16" t="s">
        <v>23</v>
      </c>
      <c r="N116" s="75">
        <v>3765.6345861</v>
      </c>
      <c r="O116" s="75">
        <v>108</v>
      </c>
      <c r="P116" s="5">
        <v>0.79157303276524926</v>
      </c>
      <c r="Q116" s="5">
        <v>1.0847536638182684</v>
      </c>
      <c r="R116" s="5">
        <v>1.1236733034164825</v>
      </c>
      <c r="S116" s="75">
        <v>1</v>
      </c>
      <c r="T116" s="75">
        <v>3</v>
      </c>
      <c r="U116" s="42">
        <v>1.1918028525667241</v>
      </c>
      <c r="V116" s="42">
        <v>1.2568840282721554</v>
      </c>
      <c r="W116" s="75">
        <v>0.83906494924588559</v>
      </c>
      <c r="X116" s="42">
        <v>1.210727610207573</v>
      </c>
      <c r="Y116" s="42">
        <v>1.22049444361701</v>
      </c>
      <c r="Z116" s="75">
        <v>1.22049444361701</v>
      </c>
      <c r="AA116" s="3">
        <v>1.5630896232393998E-2</v>
      </c>
      <c r="AB116" s="4">
        <v>2.3508170152136465E-2</v>
      </c>
      <c r="AC116" s="4">
        <v>2.3508170152136465E-2</v>
      </c>
      <c r="AD116" s="4">
        <v>-0.13895131148983389</v>
      </c>
      <c r="AE116" s="75" t="s">
        <v>32</v>
      </c>
      <c r="AF116" s="75" t="b">
        <v>1</v>
      </c>
      <c r="AG116" s="75" t="b">
        <v>1</v>
      </c>
    </row>
    <row r="117" spans="1:33" x14ac:dyDescent="0.25">
      <c r="A117" s="75">
        <v>494</v>
      </c>
      <c r="B117" s="75">
        <v>3</v>
      </c>
      <c r="C117" s="75">
        <v>4</v>
      </c>
      <c r="D117" s="75">
        <v>1</v>
      </c>
      <c r="E117" s="75">
        <v>3</v>
      </c>
      <c r="F117" s="75">
        <v>0.4</v>
      </c>
      <c r="G117" s="75">
        <v>200</v>
      </c>
      <c r="H117" s="75" t="b">
        <v>1</v>
      </c>
      <c r="I117" s="75">
        <v>1</v>
      </c>
      <c r="J117" s="75">
        <v>0</v>
      </c>
      <c r="K117" s="75">
        <v>-0.2</v>
      </c>
      <c r="L117" s="75">
        <v>2</v>
      </c>
      <c r="M117" s="16" t="s">
        <v>23</v>
      </c>
      <c r="N117" s="75">
        <v>4609.8659890999998</v>
      </c>
      <c r="O117" s="75">
        <v>132</v>
      </c>
      <c r="P117" s="5">
        <v>0.92444725455853027</v>
      </c>
      <c r="Q117" s="5">
        <v>1.0414935235059251</v>
      </c>
      <c r="R117" s="5">
        <v>1.0340592219355447</v>
      </c>
      <c r="S117" s="75">
        <v>3</v>
      </c>
      <c r="T117" s="75">
        <v>1</v>
      </c>
      <c r="U117" s="42">
        <v>1.2124144715011855</v>
      </c>
      <c r="V117" s="42">
        <v>1.2028038967065764</v>
      </c>
      <c r="W117" s="75">
        <v>0.82480044861376611</v>
      </c>
      <c r="X117" s="42">
        <v>1.2693916672973238</v>
      </c>
      <c r="Y117" s="42">
        <v>1.2857559488004799</v>
      </c>
      <c r="Z117" s="75">
        <v>1.3022952787744599</v>
      </c>
      <c r="AA117" s="3">
        <v>5.2456442173218432E-2</v>
      </c>
      <c r="AB117" s="4">
        <v>6.4516172117493942E-2</v>
      </c>
      <c r="AC117" s="4">
        <v>7.6396945984102071E-2</v>
      </c>
      <c r="AD117" s="4">
        <v>-5.0368496960979815E-2</v>
      </c>
      <c r="AE117" s="75" t="s">
        <v>32</v>
      </c>
      <c r="AF117" s="75" t="b">
        <v>1</v>
      </c>
      <c r="AG117" s="75" t="b">
        <v>1</v>
      </c>
    </row>
    <row r="118" spans="1:33" x14ac:dyDescent="0.25">
      <c r="A118" s="75">
        <v>497</v>
      </c>
      <c r="B118" s="75">
        <v>3</v>
      </c>
      <c r="C118" s="75">
        <v>4</v>
      </c>
      <c r="D118" s="75">
        <v>1</v>
      </c>
      <c r="E118" s="75">
        <v>3</v>
      </c>
      <c r="F118" s="75">
        <v>0.4</v>
      </c>
      <c r="G118" s="75">
        <v>200</v>
      </c>
      <c r="H118" s="75" t="b">
        <v>1</v>
      </c>
      <c r="I118" s="75">
        <v>1</v>
      </c>
      <c r="J118" s="75">
        <v>1</v>
      </c>
      <c r="K118" s="75">
        <v>-0.2</v>
      </c>
      <c r="L118" s="75">
        <v>1</v>
      </c>
      <c r="M118" s="16" t="s">
        <v>23</v>
      </c>
      <c r="N118" s="75">
        <v>3413.5550738000002</v>
      </c>
      <c r="O118" s="75">
        <v>96</v>
      </c>
      <c r="P118" s="5">
        <v>0.927233121647979</v>
      </c>
      <c r="Q118" s="5">
        <v>1.0202798605481593</v>
      </c>
      <c r="R118" s="5">
        <v>1.0524870178038617</v>
      </c>
      <c r="S118" s="75">
        <v>1</v>
      </c>
      <c r="T118" s="75">
        <v>3</v>
      </c>
      <c r="U118" s="42">
        <v>1.1256331354697158</v>
      </c>
      <c r="V118" s="42">
        <v>1.1235276454624241</v>
      </c>
      <c r="W118" s="75">
        <v>0.88838891508174167</v>
      </c>
      <c r="X118" s="42">
        <v>1.1385882723516176</v>
      </c>
      <c r="Y118" s="42">
        <v>1.14185874429659</v>
      </c>
      <c r="Z118" s="75">
        <v>1.14185874429659</v>
      </c>
      <c r="AA118" s="3">
        <v>1.1378245496192041E-2</v>
      </c>
      <c r="AB118" s="4">
        <v>1.4209821405597345E-2</v>
      </c>
      <c r="AC118" s="4">
        <v>1.4209821405597345E-2</v>
      </c>
      <c r="AD118" s="4">
        <v>-4.8511252234680668E-2</v>
      </c>
      <c r="AE118" s="75" t="s">
        <v>32</v>
      </c>
      <c r="AF118" s="75" t="b">
        <v>1</v>
      </c>
      <c r="AG118" s="75" t="b">
        <v>1</v>
      </c>
    </row>
    <row r="119" spans="1:33" x14ac:dyDescent="0.25">
      <c r="A119" s="75">
        <v>498</v>
      </c>
      <c r="B119" s="75">
        <v>3</v>
      </c>
      <c r="C119" s="75">
        <v>4</v>
      </c>
      <c r="D119" s="75">
        <v>1</v>
      </c>
      <c r="E119" s="75">
        <v>3</v>
      </c>
      <c r="F119" s="75">
        <v>0.4</v>
      </c>
      <c r="G119" s="75">
        <v>200</v>
      </c>
      <c r="H119" s="75" t="b">
        <v>1</v>
      </c>
      <c r="I119" s="75">
        <v>1</v>
      </c>
      <c r="J119" s="75">
        <v>1</v>
      </c>
      <c r="K119" s="75">
        <v>-0.2</v>
      </c>
      <c r="L119" s="75">
        <v>2</v>
      </c>
      <c r="M119" s="16" t="s">
        <v>23</v>
      </c>
      <c r="N119" s="75">
        <v>4664.0696642000003</v>
      </c>
      <c r="O119" s="75">
        <v>131</v>
      </c>
      <c r="P119" s="5">
        <v>1.0290550128463944</v>
      </c>
      <c r="Q119" s="5">
        <v>0.98769712005649901</v>
      </c>
      <c r="R119" s="5">
        <v>0.98324786709710643</v>
      </c>
      <c r="S119" s="75">
        <v>3</v>
      </c>
      <c r="T119" s="75">
        <v>1</v>
      </c>
      <c r="U119" s="42">
        <v>1.1670285175496109</v>
      </c>
      <c r="V119" s="42">
        <v>1.1047162057777749</v>
      </c>
      <c r="W119" s="75">
        <v>0.85687708994436762</v>
      </c>
      <c r="X119" s="42">
        <v>1.1105761548612747</v>
      </c>
      <c r="Y119" s="42">
        <v>1.11456478747106</v>
      </c>
      <c r="Z119" s="75">
        <v>1.12564387454773</v>
      </c>
      <c r="AA119" s="3">
        <v>5.2764945995368295E-3</v>
      </c>
      <c r="AB119" s="4">
        <v>8.8362577070387749E-3</v>
      </c>
      <c r="AC119" s="4">
        <v>1.8591731579726822E-2</v>
      </c>
      <c r="AD119" s="4">
        <v>-1.9370008564263002E-2</v>
      </c>
      <c r="AE119" s="75" t="s">
        <v>32</v>
      </c>
      <c r="AF119" s="75" t="b">
        <v>1</v>
      </c>
      <c r="AG119" s="75" t="b">
        <v>1</v>
      </c>
    </row>
    <row r="120" spans="1:33" x14ac:dyDescent="0.25">
      <c r="A120" s="75">
        <v>501</v>
      </c>
      <c r="B120" s="75">
        <v>3</v>
      </c>
      <c r="C120" s="75">
        <v>4</v>
      </c>
      <c r="D120" s="75">
        <v>1</v>
      </c>
      <c r="E120" s="75">
        <v>3</v>
      </c>
      <c r="F120" s="75">
        <v>0.4</v>
      </c>
      <c r="G120" s="75">
        <v>200</v>
      </c>
      <c r="H120" s="75" t="b">
        <v>1</v>
      </c>
      <c r="I120" s="75">
        <v>0</v>
      </c>
      <c r="J120" s="75">
        <v>0</v>
      </c>
      <c r="K120" s="75">
        <v>-0.2</v>
      </c>
      <c r="L120" s="75">
        <v>1</v>
      </c>
      <c r="M120" s="16" t="s">
        <v>23</v>
      </c>
      <c r="N120" s="75">
        <v>3894.7269584000001</v>
      </c>
      <c r="O120" s="75">
        <v>108</v>
      </c>
      <c r="P120" s="5">
        <v>1.1212378898649467</v>
      </c>
      <c r="Q120" s="5">
        <v>1.0846815090261233</v>
      </c>
      <c r="R120" s="5">
        <v>0.79408060110893042</v>
      </c>
      <c r="S120" s="75">
        <v>3</v>
      </c>
      <c r="T120" s="75">
        <v>1</v>
      </c>
      <c r="U120" s="42">
        <v>1.1869099174534306</v>
      </c>
      <c r="V120" s="42">
        <v>1.2189938988187863</v>
      </c>
      <c r="W120" s="75">
        <v>0.84252392308385604</v>
      </c>
      <c r="X120" s="42">
        <v>1.2064960679453076</v>
      </c>
      <c r="Y120" s="42">
        <v>1.2160622810461501</v>
      </c>
      <c r="Z120" s="75">
        <v>1.2160622810461501</v>
      </c>
      <c r="AA120" s="3">
        <v>1.6233911582681504E-2</v>
      </c>
      <c r="AB120" s="4">
        <v>2.3972755381936883E-2</v>
      </c>
      <c r="AC120" s="4">
        <v>2.3972755381936883E-2</v>
      </c>
      <c r="AD120" s="4">
        <v>-0.13727959926071318</v>
      </c>
      <c r="AE120" s="75" t="s">
        <v>32</v>
      </c>
      <c r="AF120" s="75" t="b">
        <v>1</v>
      </c>
      <c r="AG120" s="75" t="b">
        <v>1</v>
      </c>
    </row>
    <row r="121" spans="1:33" x14ac:dyDescent="0.25">
      <c r="A121" s="75">
        <v>502</v>
      </c>
      <c r="B121" s="75">
        <v>3</v>
      </c>
      <c r="C121" s="75">
        <v>4</v>
      </c>
      <c r="D121" s="75">
        <v>1</v>
      </c>
      <c r="E121" s="75">
        <v>3</v>
      </c>
      <c r="F121" s="75">
        <v>0.4</v>
      </c>
      <c r="G121" s="75">
        <v>200</v>
      </c>
      <c r="H121" s="75" t="b">
        <v>1</v>
      </c>
      <c r="I121" s="75">
        <v>0</v>
      </c>
      <c r="J121" s="75">
        <v>0</v>
      </c>
      <c r="K121" s="75">
        <v>-0.2</v>
      </c>
      <c r="L121" s="75">
        <v>2</v>
      </c>
      <c r="M121" s="16" t="s">
        <v>23</v>
      </c>
      <c r="N121" s="75">
        <v>5203.1220764</v>
      </c>
      <c r="O121" s="75">
        <v>143</v>
      </c>
      <c r="P121" s="5">
        <v>1.1017964436819081</v>
      </c>
      <c r="Q121" s="5">
        <v>1.1008915415441358</v>
      </c>
      <c r="R121" s="5">
        <v>0.79731201477395597</v>
      </c>
      <c r="S121" s="75">
        <v>3</v>
      </c>
      <c r="T121" s="75">
        <v>1</v>
      </c>
      <c r="U121" s="42">
        <v>1.1874736687429532</v>
      </c>
      <c r="V121" s="42">
        <v>1.2173882851078832</v>
      </c>
      <c r="W121" s="75">
        <v>0.84212393615311842</v>
      </c>
      <c r="X121" s="42">
        <v>1.3106538828503775</v>
      </c>
      <c r="Y121" s="42">
        <v>1.2935727214464601</v>
      </c>
      <c r="Z121" s="75">
        <v>1.3495788572830201</v>
      </c>
      <c r="AA121" s="3">
        <v>7.1159593667599386E-2</v>
      </c>
      <c r="AB121" s="4">
        <v>5.8894590984717277E-2</v>
      </c>
      <c r="AC121" s="4">
        <v>9.7949498439286242E-2</v>
      </c>
      <c r="AD121" s="4">
        <v>-0.13512532348402931</v>
      </c>
      <c r="AE121" s="75" t="s">
        <v>32</v>
      </c>
      <c r="AF121" s="75" t="b">
        <v>1</v>
      </c>
      <c r="AG121" s="75" t="b">
        <v>1</v>
      </c>
    </row>
    <row r="122" spans="1:33" x14ac:dyDescent="0.25">
      <c r="A122" s="75">
        <v>505</v>
      </c>
      <c r="B122" s="75">
        <v>3</v>
      </c>
      <c r="C122" s="75">
        <v>4</v>
      </c>
      <c r="D122" s="75">
        <v>1</v>
      </c>
      <c r="E122" s="75">
        <v>3</v>
      </c>
      <c r="F122" s="75">
        <v>0.4</v>
      </c>
      <c r="G122" s="75">
        <v>200</v>
      </c>
      <c r="H122" s="75" t="b">
        <v>1</v>
      </c>
      <c r="I122" s="75">
        <v>0</v>
      </c>
      <c r="J122" s="75">
        <v>1</v>
      </c>
      <c r="K122" s="75">
        <v>-0.2</v>
      </c>
      <c r="L122" s="75">
        <v>1</v>
      </c>
      <c r="M122" s="16" t="s">
        <v>23</v>
      </c>
      <c r="N122" s="75">
        <v>3299.5494041000002</v>
      </c>
      <c r="O122" s="75">
        <v>90</v>
      </c>
      <c r="P122" s="5">
        <v>1.0507527809494419</v>
      </c>
      <c r="Q122" s="5">
        <v>1.0188819787276304</v>
      </c>
      <c r="R122" s="5">
        <v>0.93036524032292789</v>
      </c>
      <c r="S122" s="75">
        <v>3</v>
      </c>
      <c r="T122" s="75">
        <v>1</v>
      </c>
      <c r="U122" s="42">
        <v>1.1201639572113304</v>
      </c>
      <c r="V122" s="42">
        <v>1.0237071335972752</v>
      </c>
      <c r="W122" s="75">
        <v>0.89272645630334246</v>
      </c>
      <c r="X122" s="42">
        <v>1.1336107123462509</v>
      </c>
      <c r="Y122" s="42">
        <v>1.1366754534308401</v>
      </c>
      <c r="Z122" s="75">
        <v>1.1366754534308401</v>
      </c>
      <c r="AA122" s="3">
        <v>1.1861880792471968E-2</v>
      </c>
      <c r="AB122" s="4">
        <v>1.4526130717147812E-2</v>
      </c>
      <c r="AC122" s="4">
        <v>1.4526130717147812E-2</v>
      </c>
      <c r="AD122" s="4">
        <v>-4.6423173118048146E-2</v>
      </c>
      <c r="AE122" s="75" t="s">
        <v>32</v>
      </c>
      <c r="AF122" s="75" t="b">
        <v>1</v>
      </c>
      <c r="AG122" s="75" t="b">
        <v>1</v>
      </c>
    </row>
    <row r="123" spans="1:33" x14ac:dyDescent="0.25">
      <c r="A123" s="75">
        <v>506</v>
      </c>
      <c r="B123" s="75">
        <v>3</v>
      </c>
      <c r="C123" s="75">
        <v>4</v>
      </c>
      <c r="D123" s="75">
        <v>1</v>
      </c>
      <c r="E123" s="75">
        <v>3</v>
      </c>
      <c r="F123" s="75">
        <v>0.4</v>
      </c>
      <c r="G123" s="75">
        <v>200</v>
      </c>
      <c r="H123" s="75" t="b">
        <v>1</v>
      </c>
      <c r="I123" s="75">
        <v>0</v>
      </c>
      <c r="J123" s="75">
        <v>1</v>
      </c>
      <c r="K123" s="75">
        <v>-0.2</v>
      </c>
      <c r="L123" s="75">
        <v>2</v>
      </c>
      <c r="M123" s="16" t="s">
        <v>23</v>
      </c>
      <c r="N123" s="75">
        <v>4733.3483851000001</v>
      </c>
      <c r="O123" s="75">
        <v>131</v>
      </c>
      <c r="P123" s="5">
        <v>1.0308730121472984</v>
      </c>
      <c r="Q123" s="5">
        <v>1.0304834051178302</v>
      </c>
      <c r="R123" s="5">
        <v>0.93864358273487158</v>
      </c>
      <c r="S123" s="75">
        <v>3</v>
      </c>
      <c r="T123" s="75">
        <v>1</v>
      </c>
      <c r="U123" s="42">
        <v>1.1207291494250082</v>
      </c>
      <c r="V123" s="42">
        <v>1.0222546968031456</v>
      </c>
      <c r="W123" s="75">
        <v>0.89227624757779478</v>
      </c>
      <c r="X123" s="42">
        <v>1.0783614243604225</v>
      </c>
      <c r="Y123" s="42">
        <v>1.0457207564414901</v>
      </c>
      <c r="Z123" s="75">
        <v>1.0950446721767599</v>
      </c>
      <c r="AA123" s="3">
        <v>5.202961297558828E-2</v>
      </c>
      <c r="AB123" s="4">
        <v>2.2440082109680737E-2</v>
      </c>
      <c r="AC123" s="4">
        <v>6.6472151523207179E-2</v>
      </c>
      <c r="AD123" s="4">
        <v>-4.0904278176752351E-2</v>
      </c>
      <c r="AE123" s="75" t="s">
        <v>32</v>
      </c>
      <c r="AF123" s="75" t="b">
        <v>1</v>
      </c>
      <c r="AG123" s="75" t="b">
        <v>1</v>
      </c>
    </row>
    <row r="124" spans="1:33" x14ac:dyDescent="0.25">
      <c r="A124" s="75">
        <v>653</v>
      </c>
      <c r="B124" s="75">
        <v>3</v>
      </c>
      <c r="C124" s="75">
        <v>4</v>
      </c>
      <c r="D124" s="75">
        <v>1</v>
      </c>
      <c r="E124" s="75">
        <v>3</v>
      </c>
      <c r="F124" s="75">
        <v>0.4</v>
      </c>
      <c r="G124" s="75">
        <v>200</v>
      </c>
      <c r="H124" s="75" t="b">
        <v>0</v>
      </c>
      <c r="I124" s="75"/>
      <c r="J124" s="75"/>
      <c r="K124" s="75">
        <v>0</v>
      </c>
      <c r="L124" s="75">
        <v>1</v>
      </c>
      <c r="M124" s="16" t="s">
        <v>23</v>
      </c>
      <c r="N124" s="75">
        <v>4309.27718</v>
      </c>
      <c r="O124" s="75">
        <v>102</v>
      </c>
      <c r="P124" s="5">
        <v>1.0016780358797353</v>
      </c>
      <c r="Q124" s="5">
        <v>0.9984855781775398</v>
      </c>
      <c r="R124" s="5">
        <v>0.99983638594272495</v>
      </c>
      <c r="S124" s="75">
        <v>2</v>
      </c>
      <c r="T124" s="75">
        <v>2</v>
      </c>
      <c r="U124" s="42">
        <v>1.1493862741592653</v>
      </c>
      <c r="V124" s="42">
        <v>1.1278510627434826</v>
      </c>
      <c r="W124" s="48">
        <v>0.87002953009114714</v>
      </c>
      <c r="X124" s="42">
        <v>1.1493898052628966</v>
      </c>
      <c r="Y124" s="42">
        <v>1.15600491698495</v>
      </c>
      <c r="Z124" s="75">
        <v>1.15600491698495</v>
      </c>
      <c r="AA124" s="3">
        <v>3.0721549948431459E-6</v>
      </c>
      <c r="AB124" s="4">
        <v>5.7254452195126815E-3</v>
      </c>
      <c r="AC124" s="3">
        <v>5.7254452195126815E-3</v>
      </c>
      <c r="AD124" s="4">
        <v>1.1186905864901675E-3</v>
      </c>
      <c r="AE124" s="75" t="s">
        <v>32</v>
      </c>
      <c r="AF124" s="75" t="b">
        <v>1</v>
      </c>
      <c r="AG124" s="75" t="b">
        <v>1</v>
      </c>
    </row>
    <row r="125" spans="1:33" x14ac:dyDescent="0.25">
      <c r="A125" s="75">
        <v>654</v>
      </c>
      <c r="B125" s="75">
        <v>3</v>
      </c>
      <c r="C125" s="75">
        <v>4</v>
      </c>
      <c r="D125" s="75">
        <v>1</v>
      </c>
      <c r="E125" s="75">
        <v>3</v>
      </c>
      <c r="F125" s="75">
        <v>0.4</v>
      </c>
      <c r="G125" s="75">
        <v>200</v>
      </c>
      <c r="H125" s="75" t="b">
        <v>0</v>
      </c>
      <c r="I125" s="75"/>
      <c r="J125" s="75"/>
      <c r="K125" s="75">
        <v>0</v>
      </c>
      <c r="L125" s="75">
        <v>2</v>
      </c>
      <c r="M125" s="16" t="s">
        <v>23</v>
      </c>
      <c r="N125" s="75">
        <v>4889.0085568000004</v>
      </c>
      <c r="O125" s="75">
        <v>110</v>
      </c>
      <c r="P125" s="5">
        <v>1.0330414146661657</v>
      </c>
      <c r="Q125" s="5">
        <v>1.0284985090099494</v>
      </c>
      <c r="R125" s="5">
        <v>0.93846007632388473</v>
      </c>
      <c r="S125" s="75">
        <v>3</v>
      </c>
      <c r="T125" s="75">
        <v>1</v>
      </c>
      <c r="U125" s="42">
        <v>1.1503190765231002</v>
      </c>
      <c r="V125" s="42">
        <v>1.0807287051221797</v>
      </c>
      <c r="W125" s="48">
        <v>0.86932401662202496</v>
      </c>
      <c r="X125" s="42">
        <v>1.1277987233015592</v>
      </c>
      <c r="Y125" s="42">
        <v>1.1052186637745101</v>
      </c>
      <c r="Z125" s="75">
        <v>1.15117234540668</v>
      </c>
      <c r="AA125" s="3">
        <v>4.1736186791899388E-2</v>
      </c>
      <c r="AB125" s="4">
        <v>2.2158473662300504E-2</v>
      </c>
      <c r="AC125" s="3">
        <v>6.119295739302566E-2</v>
      </c>
      <c r="AD125" s="4">
        <v>-4.1026615784076813E-2</v>
      </c>
      <c r="AE125" s="75" t="s">
        <v>32</v>
      </c>
      <c r="AF125" s="75" t="b">
        <v>1</v>
      </c>
      <c r="AG125" s="75" t="b">
        <v>1</v>
      </c>
    </row>
    <row r="126" spans="1:33" x14ac:dyDescent="0.25">
      <c r="A126" s="75">
        <v>657</v>
      </c>
      <c r="B126" s="75">
        <v>3</v>
      </c>
      <c r="C126" s="75">
        <v>4</v>
      </c>
      <c r="D126" s="75">
        <v>1</v>
      </c>
      <c r="E126" s="75">
        <v>3</v>
      </c>
      <c r="F126" s="75">
        <v>0.4</v>
      </c>
      <c r="G126" s="75">
        <v>200</v>
      </c>
      <c r="H126" s="75" t="b">
        <v>0</v>
      </c>
      <c r="I126" s="75"/>
      <c r="J126" s="75"/>
      <c r="K126" s="75">
        <v>0.2</v>
      </c>
      <c r="L126" s="75">
        <v>1</v>
      </c>
      <c r="M126" s="16" t="s">
        <v>23</v>
      </c>
      <c r="N126" s="75">
        <v>5013.1566392000004</v>
      </c>
      <c r="O126" s="75">
        <v>108</v>
      </c>
      <c r="P126" s="5">
        <v>1.004204645808175</v>
      </c>
      <c r="Q126" s="5">
        <v>0.9932293732688614</v>
      </c>
      <c r="R126" s="5">
        <v>1.0025659809229635</v>
      </c>
      <c r="S126" s="75">
        <v>2</v>
      </c>
      <c r="T126" s="75">
        <v>2</v>
      </c>
      <c r="U126" s="42">
        <v>1.1743912941623984</v>
      </c>
      <c r="V126" s="42">
        <v>1.1776635649773297</v>
      </c>
      <c r="W126" s="48">
        <v>0.85150494981591451</v>
      </c>
      <c r="X126" s="42">
        <v>1.1744365739182976</v>
      </c>
      <c r="Y126" s="42">
        <v>1.1804986894562</v>
      </c>
      <c r="Z126" s="75">
        <v>1.1804986894562</v>
      </c>
      <c r="AA126" s="3">
        <v>3.8554449771743826E-5</v>
      </c>
      <c r="AB126" s="4">
        <v>5.1735722778437632E-3</v>
      </c>
      <c r="AC126" s="3">
        <v>5.1735722778437632E-3</v>
      </c>
      <c r="AD126" s="4">
        <v>4.5137511540923603E-3</v>
      </c>
      <c r="AE126" s="75" t="s">
        <v>32</v>
      </c>
      <c r="AF126" s="75" t="b">
        <v>1</v>
      </c>
      <c r="AG126" s="75" t="b">
        <v>1</v>
      </c>
    </row>
    <row r="127" spans="1:33" x14ac:dyDescent="0.25">
      <c r="A127" s="75">
        <v>658</v>
      </c>
      <c r="B127" s="75">
        <v>3</v>
      </c>
      <c r="C127" s="75">
        <v>4</v>
      </c>
      <c r="D127" s="75">
        <v>1</v>
      </c>
      <c r="E127" s="75">
        <v>3</v>
      </c>
      <c r="F127" s="75">
        <v>0.4</v>
      </c>
      <c r="G127" s="75">
        <v>200</v>
      </c>
      <c r="H127" s="75" t="b">
        <v>0</v>
      </c>
      <c r="I127" s="75"/>
      <c r="J127" s="75"/>
      <c r="K127" s="75">
        <v>0.2</v>
      </c>
      <c r="L127" s="75">
        <v>2</v>
      </c>
      <c r="M127" s="16" t="s">
        <v>23</v>
      </c>
      <c r="N127" s="75">
        <v>4588.6898198999997</v>
      </c>
      <c r="O127" s="75">
        <v>117</v>
      </c>
      <c r="P127" s="5">
        <v>1.0384274608004078</v>
      </c>
      <c r="Q127" s="5">
        <v>1.0234861489153533</v>
      </c>
      <c r="R127" s="5">
        <v>0.9380863902842389</v>
      </c>
      <c r="S127" s="75">
        <v>3</v>
      </c>
      <c r="T127" s="75">
        <v>1</v>
      </c>
      <c r="U127" s="42">
        <v>1.1764819202362033</v>
      </c>
      <c r="V127" s="42">
        <v>1.1299801244943219</v>
      </c>
      <c r="W127" s="48">
        <v>0.84999181270820467</v>
      </c>
      <c r="X127" s="42">
        <v>1.1774018463624207</v>
      </c>
      <c r="Y127" s="42">
        <v>1.1528419242729999</v>
      </c>
      <c r="Z127" s="75">
        <v>1.2001026656273099</v>
      </c>
      <c r="AA127" s="3">
        <v>4.027658187780836E-2</v>
      </c>
      <c r="AB127" s="4">
        <v>1.9830819210617245E-2</v>
      </c>
      <c r="AC127" s="3">
        <v>5.8430451944987527E-2</v>
      </c>
      <c r="AD127" s="4">
        <v>-4.1275739810507396E-2</v>
      </c>
      <c r="AE127" s="75" t="s">
        <v>32</v>
      </c>
      <c r="AF127" s="75" t="b">
        <v>1</v>
      </c>
      <c r="AG127" s="75" t="b">
        <v>1</v>
      </c>
    </row>
    <row r="128" spans="1:33" x14ac:dyDescent="0.25">
      <c r="A128" s="75">
        <v>661</v>
      </c>
      <c r="B128" s="75">
        <v>3</v>
      </c>
      <c r="C128" s="75">
        <v>4</v>
      </c>
      <c r="D128" s="75">
        <v>1</v>
      </c>
      <c r="E128" s="75">
        <v>3</v>
      </c>
      <c r="F128" s="75">
        <v>0.4</v>
      </c>
      <c r="G128" s="75">
        <v>200</v>
      </c>
      <c r="H128" s="75" t="b">
        <v>0</v>
      </c>
      <c r="I128" s="75"/>
      <c r="J128" s="75"/>
      <c r="K128" s="75">
        <v>-0.2</v>
      </c>
      <c r="L128" s="75">
        <v>1</v>
      </c>
      <c r="M128" s="16" t="s">
        <v>23</v>
      </c>
      <c r="N128" s="75">
        <v>4113.4233641000001</v>
      </c>
      <c r="O128" s="75">
        <v>108</v>
      </c>
      <c r="P128" s="5">
        <v>1.0396104197039164</v>
      </c>
      <c r="Q128" s="5">
        <v>1.0246433798490802</v>
      </c>
      <c r="R128" s="5">
        <v>0.93574620044700341</v>
      </c>
      <c r="S128" s="75">
        <v>3</v>
      </c>
      <c r="T128" s="75">
        <v>1</v>
      </c>
      <c r="U128" s="42">
        <v>1.1134301891648417</v>
      </c>
      <c r="V128" s="42">
        <v>1.0174311357355541</v>
      </c>
      <c r="W128" s="48">
        <v>0.89812545926213561</v>
      </c>
      <c r="X128" s="42">
        <v>1.1143402956430011</v>
      </c>
      <c r="Y128" s="42">
        <v>1.12157869095781</v>
      </c>
      <c r="Z128" s="75">
        <v>1.12157869095781</v>
      </c>
      <c r="AA128" s="3">
        <v>8.1672221826478708E-4</v>
      </c>
      <c r="AB128" s="4">
        <v>7.2652073890684399E-3</v>
      </c>
      <c r="AC128" s="3">
        <v>7.2652073890684399E-3</v>
      </c>
      <c r="AD128" s="4">
        <v>-4.2835866368664398E-2</v>
      </c>
      <c r="AE128" s="75" t="s">
        <v>32</v>
      </c>
      <c r="AF128" s="75" t="b">
        <v>1</v>
      </c>
      <c r="AG128" s="75" t="b">
        <v>1</v>
      </c>
    </row>
    <row r="129" spans="1:33" x14ac:dyDescent="0.25">
      <c r="A129" s="75">
        <v>662</v>
      </c>
      <c r="B129" s="75">
        <v>3</v>
      </c>
      <c r="C129" s="75">
        <v>4</v>
      </c>
      <c r="D129" s="75">
        <v>1</v>
      </c>
      <c r="E129" s="75">
        <v>3</v>
      </c>
      <c r="F129" s="75">
        <v>0.4</v>
      </c>
      <c r="G129" s="75">
        <v>200</v>
      </c>
      <c r="H129" s="75" t="b">
        <v>0</v>
      </c>
      <c r="I129" s="75"/>
      <c r="J129" s="75"/>
      <c r="K129" s="75">
        <v>-0.2</v>
      </c>
      <c r="L129" s="75">
        <v>2</v>
      </c>
      <c r="M129" s="16" t="s">
        <v>23</v>
      </c>
      <c r="N129" s="75">
        <v>5073.4453229000001</v>
      </c>
      <c r="O129" s="75">
        <v>136</v>
      </c>
      <c r="P129" s="5">
        <v>1.0257080418014859</v>
      </c>
      <c r="Q129" s="5">
        <v>1.0362767218281173</v>
      </c>
      <c r="R129" s="5">
        <v>0.93801523637039719</v>
      </c>
      <c r="S129" s="75">
        <v>3</v>
      </c>
      <c r="T129" s="75">
        <v>1</v>
      </c>
      <c r="U129" s="42">
        <v>1.1137147108075853</v>
      </c>
      <c r="V129" s="42">
        <v>1.0166804313088853</v>
      </c>
      <c r="W129" s="48">
        <v>0.8978960143885254</v>
      </c>
      <c r="X129" s="42">
        <v>1.0624531144325751</v>
      </c>
      <c r="Y129" s="42">
        <v>1.0434010875853501</v>
      </c>
      <c r="Z129" s="75">
        <v>1.0865384066517301</v>
      </c>
      <c r="AA129" s="3">
        <v>4.3082073459905668E-2</v>
      </c>
      <c r="AB129" s="4">
        <v>2.5609189595826476E-2</v>
      </c>
      <c r="AC129" s="3">
        <v>6.4294069050093383E-2</v>
      </c>
      <c r="AD129" s="4">
        <v>-4.1323175753068653E-2</v>
      </c>
      <c r="AE129" s="75" t="s">
        <v>32</v>
      </c>
      <c r="AF129" s="75" t="b">
        <v>1</v>
      </c>
      <c r="AG129" s="75" t="b">
        <v>1</v>
      </c>
    </row>
    <row r="135" spans="1:33" x14ac:dyDescent="0.25">
      <c r="A135" s="77" t="s">
        <v>93</v>
      </c>
      <c r="B135" s="77" t="s">
        <v>92</v>
      </c>
    </row>
    <row r="136" spans="1:33" x14ac:dyDescent="0.25">
      <c r="G136" t="s">
        <v>3</v>
      </c>
      <c r="H136" t="s">
        <v>90</v>
      </c>
      <c r="I136" t="s">
        <v>91</v>
      </c>
      <c r="J136" t="s">
        <v>89</v>
      </c>
    </row>
    <row r="137" spans="1:33" x14ac:dyDescent="0.25">
      <c r="F137" s="76">
        <f>AVERAGE(N4:N45)</f>
        <v>74.974739016666689</v>
      </c>
      <c r="G137">
        <v>1</v>
      </c>
      <c r="H137">
        <f>AVERAGEIF($E$4:$E$129,G137,$N$4:$N$129)</f>
        <v>74.974739016666689</v>
      </c>
      <c r="I137">
        <f>AVERAGEIF($E$4:$E$129,G137,$O$4:$O$129)</f>
        <v>122.21428571428571</v>
      </c>
      <c r="J137">
        <f>COUNTIF($E$4:$E$129,"1")</f>
        <v>42</v>
      </c>
    </row>
    <row r="138" spans="1:33" x14ac:dyDescent="0.25">
      <c r="F138" s="76">
        <f>AVERAGE(N46:N87)</f>
        <v>726.76251367857139</v>
      </c>
      <c r="G138">
        <v>2</v>
      </c>
      <c r="H138">
        <f t="shared" ref="H138" si="0">AVERAGEIF($E$4:$E$129,G138,$N$4:$N$129)</f>
        <v>726.76251367857139</v>
      </c>
      <c r="I138">
        <f>AVERAGEIF($E$4:$E$129,G138,$O$4:$O$129)</f>
        <v>114.38095238095238</v>
      </c>
      <c r="J138">
        <f>COUNTIF($E$4:$E$129,"2")</f>
        <v>42</v>
      </c>
    </row>
    <row r="139" spans="1:33" x14ac:dyDescent="0.25">
      <c r="F139" s="76">
        <f>AVERAGE(N88:N129)</f>
        <v>4180.7953266261884</v>
      </c>
      <c r="G139">
        <v>3</v>
      </c>
      <c r="H139">
        <f>AVERAGEIF($E$4:$E$129,G139,$N$4:$N$129)</f>
        <v>4180.7953266261884</v>
      </c>
      <c r="I139">
        <f>AVERAGEIF($E$4:$E$129,G139,$O$4:$O$129)</f>
        <v>113.83333333333333</v>
      </c>
      <c r="J139">
        <f>COUNTIF($E$4:$E$129,"3")</f>
        <v>42</v>
      </c>
    </row>
  </sheetData>
  <autoFilter ref="A1:AG1" xr:uid="{192CE074-507B-4365-AD86-1B11EA8C6CA0}">
    <sortState xmlns:xlrd2="http://schemas.microsoft.com/office/spreadsheetml/2017/richdata2" ref="A2:AG129">
      <sortCondition ref="F1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MainSheet</vt:lpstr>
      <vt:lpstr>BASE_fund_1_2</vt:lpstr>
      <vt:lpstr>Sheet1</vt:lpstr>
      <vt:lpstr>BASE_fund_1_2 (2)</vt:lpstr>
      <vt:lpstr>NoFatigue_3</vt:lpstr>
      <vt:lpstr>AdditiveTheta_4_5</vt:lpstr>
      <vt:lpstr>Nonadditive_6</vt:lpstr>
      <vt:lpstr>FatAcc_7</vt:lpstr>
      <vt:lpstr>Runtime_cmax</vt:lpstr>
      <vt:lpstr>Read Me</vt:lpstr>
      <vt:lpstr>AdditiveTheta_4_5_old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2019-08-01T17:51:08Z</dcterms:modified>
</cp:coreProperties>
</file>